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c-adfs21\server\users\serebryakova.la\Скриншоты\"/>
    </mc:Choice>
  </mc:AlternateContent>
  <bookViews>
    <workbookView xWindow="240" yWindow="135" windowWidth="8460" windowHeight="4500" tabRatio="721"/>
  </bookViews>
  <sheets>
    <sheet name="№2" sheetId="21" r:id="rId1"/>
    <sheet name="№3" sheetId="22" r:id="rId2"/>
    <sheet name="№5" sheetId="24" r:id="rId3"/>
    <sheet name="№6" sheetId="25" r:id="rId4"/>
    <sheet name="№7" sheetId="26" r:id="rId5"/>
    <sheet name="№8" sheetId="27" r:id="rId6"/>
    <sheet name="№17" sheetId="31" r:id="rId7"/>
    <sheet name="№19" sheetId="39" r:id="rId8"/>
    <sheet name="№27" sheetId="41" r:id="rId9"/>
    <sheet name="№30" sheetId="38" r:id="rId10"/>
    <sheet name="калькуляция" sheetId="4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#N/A</definedName>
    <definedName name="\a" localSheetId="8">#REF!</definedName>
    <definedName name="\a" localSheetId="10">#REF!</definedName>
    <definedName name="\a">#REF!</definedName>
    <definedName name="\m" localSheetId="8">#REF!</definedName>
    <definedName name="\m" localSheetId="10">#REF!</definedName>
    <definedName name="\m">#REF!</definedName>
    <definedName name="\n" localSheetId="8">#REF!</definedName>
    <definedName name="\n" localSheetId="10">#REF!</definedName>
    <definedName name="\n">#REF!</definedName>
    <definedName name="\o" localSheetId="8">#REF!</definedName>
    <definedName name="\o" localSheetId="10">#REF!</definedName>
    <definedName name="\o">#REF!</definedName>
    <definedName name="________SP1" localSheetId="8">[1]FES!#REF!</definedName>
    <definedName name="________SP1" localSheetId="10">[1]FES!#REF!</definedName>
    <definedName name="________SP1">[1]FES!#REF!</definedName>
    <definedName name="________SP10" localSheetId="8">[1]FES!#REF!</definedName>
    <definedName name="________SP10" localSheetId="10">[1]FES!#REF!</definedName>
    <definedName name="________SP10">[1]FES!#REF!</definedName>
    <definedName name="________SP11" localSheetId="8">[1]FES!#REF!</definedName>
    <definedName name="________SP11" localSheetId="10">[1]FES!#REF!</definedName>
    <definedName name="________SP11">[1]FES!#REF!</definedName>
    <definedName name="________SP12" localSheetId="8">[1]FES!#REF!</definedName>
    <definedName name="________SP12" localSheetId="10">[1]FES!#REF!</definedName>
    <definedName name="________SP12">[1]FES!#REF!</definedName>
    <definedName name="________SP13" localSheetId="8">[1]FES!#REF!</definedName>
    <definedName name="________SP13" localSheetId="10">[1]FES!#REF!</definedName>
    <definedName name="________SP13">[1]FES!#REF!</definedName>
    <definedName name="________SP14" localSheetId="8">[1]FES!#REF!</definedName>
    <definedName name="________SP14" localSheetId="10">[1]FES!#REF!</definedName>
    <definedName name="________SP14">[1]FES!#REF!</definedName>
    <definedName name="________SP15" localSheetId="8">[1]FES!#REF!</definedName>
    <definedName name="________SP15" localSheetId="10">[1]FES!#REF!</definedName>
    <definedName name="________SP15">[1]FES!#REF!</definedName>
    <definedName name="________SP16" localSheetId="8">[1]FES!#REF!</definedName>
    <definedName name="________SP16" localSheetId="10">[1]FES!#REF!</definedName>
    <definedName name="________SP16">[1]FES!#REF!</definedName>
    <definedName name="________SP17" localSheetId="8">[1]FES!#REF!</definedName>
    <definedName name="________SP17" localSheetId="10">[1]FES!#REF!</definedName>
    <definedName name="________SP17">[1]FES!#REF!</definedName>
    <definedName name="________SP18" localSheetId="8">[1]FES!#REF!</definedName>
    <definedName name="________SP18" localSheetId="10">[1]FES!#REF!</definedName>
    <definedName name="________SP18">[1]FES!#REF!</definedName>
    <definedName name="________SP19" localSheetId="8">[1]FES!#REF!</definedName>
    <definedName name="________SP19" localSheetId="10">[1]FES!#REF!</definedName>
    <definedName name="________SP19">[1]FES!#REF!</definedName>
    <definedName name="________SP2" localSheetId="8">[1]FES!#REF!</definedName>
    <definedName name="________SP2" localSheetId="10">[1]FES!#REF!</definedName>
    <definedName name="________SP2">[1]FES!#REF!</definedName>
    <definedName name="________SP20" localSheetId="8">[1]FES!#REF!</definedName>
    <definedName name="________SP20" localSheetId="10">[1]FES!#REF!</definedName>
    <definedName name="________SP20">[1]FES!#REF!</definedName>
    <definedName name="________SP3" localSheetId="8">[1]FES!#REF!</definedName>
    <definedName name="________SP3" localSheetId="10">[1]FES!#REF!</definedName>
    <definedName name="________SP3">[1]FES!#REF!</definedName>
    <definedName name="________SP4" localSheetId="8">[1]FES!#REF!</definedName>
    <definedName name="________SP4" localSheetId="10">[1]FES!#REF!</definedName>
    <definedName name="________SP4">[1]FES!#REF!</definedName>
    <definedName name="________SP5" localSheetId="8">[1]FES!#REF!</definedName>
    <definedName name="________SP5" localSheetId="10">[1]FES!#REF!</definedName>
    <definedName name="________SP5">[1]FES!#REF!</definedName>
    <definedName name="________SP7" localSheetId="8">[1]FES!#REF!</definedName>
    <definedName name="________SP7" localSheetId="10">[1]FES!#REF!</definedName>
    <definedName name="________SP7">[1]FES!#REF!</definedName>
    <definedName name="________SP8" localSheetId="8">[1]FES!#REF!</definedName>
    <definedName name="________SP8" localSheetId="10">[1]FES!#REF!</definedName>
    <definedName name="________SP8">[1]FES!#REF!</definedName>
    <definedName name="________SP9" localSheetId="8">[1]FES!#REF!</definedName>
    <definedName name="________SP9" localSheetId="10">[1]FES!#REF!</definedName>
    <definedName name="________SP9">[1]FES!#REF!</definedName>
    <definedName name="_______SP1" localSheetId="8">[1]FES!#REF!</definedName>
    <definedName name="_______SP1" localSheetId="10">[1]FES!#REF!</definedName>
    <definedName name="_______SP1">[1]FES!#REF!</definedName>
    <definedName name="_______SP10" localSheetId="8">[1]FES!#REF!</definedName>
    <definedName name="_______SP10" localSheetId="10">[1]FES!#REF!</definedName>
    <definedName name="_______SP10">[1]FES!#REF!</definedName>
    <definedName name="_______SP11" localSheetId="8">[1]FES!#REF!</definedName>
    <definedName name="_______SP11" localSheetId="10">[1]FES!#REF!</definedName>
    <definedName name="_______SP11">[1]FES!#REF!</definedName>
    <definedName name="_______SP12" localSheetId="8">[1]FES!#REF!</definedName>
    <definedName name="_______SP12" localSheetId="10">[1]FES!#REF!</definedName>
    <definedName name="_______SP12">[1]FES!#REF!</definedName>
    <definedName name="_______SP13" localSheetId="8">[1]FES!#REF!</definedName>
    <definedName name="_______SP13" localSheetId="10">[1]FES!#REF!</definedName>
    <definedName name="_______SP13">[1]FES!#REF!</definedName>
    <definedName name="_______SP14" localSheetId="8">[1]FES!#REF!</definedName>
    <definedName name="_______SP14" localSheetId="10">[1]FES!#REF!</definedName>
    <definedName name="_______SP14">[1]FES!#REF!</definedName>
    <definedName name="_______SP15" localSheetId="8">[1]FES!#REF!</definedName>
    <definedName name="_______SP15" localSheetId="10">[1]FES!#REF!</definedName>
    <definedName name="_______SP15">[1]FES!#REF!</definedName>
    <definedName name="_______SP16" localSheetId="8">[1]FES!#REF!</definedName>
    <definedName name="_______SP16" localSheetId="10">[1]FES!#REF!</definedName>
    <definedName name="_______SP16">[1]FES!#REF!</definedName>
    <definedName name="_______SP17" localSheetId="8">[1]FES!#REF!</definedName>
    <definedName name="_______SP17" localSheetId="10">[1]FES!#REF!</definedName>
    <definedName name="_______SP17">[1]FES!#REF!</definedName>
    <definedName name="_______SP18" localSheetId="8">[1]FES!#REF!</definedName>
    <definedName name="_______SP18" localSheetId="10">[1]FES!#REF!</definedName>
    <definedName name="_______SP18">[1]FES!#REF!</definedName>
    <definedName name="_______SP19" localSheetId="8">[1]FES!#REF!</definedName>
    <definedName name="_______SP19" localSheetId="10">[1]FES!#REF!</definedName>
    <definedName name="_______SP19">[1]FES!#REF!</definedName>
    <definedName name="_______SP2" localSheetId="8">[1]FES!#REF!</definedName>
    <definedName name="_______SP2" localSheetId="10">[1]FES!#REF!</definedName>
    <definedName name="_______SP2">[1]FES!#REF!</definedName>
    <definedName name="_______SP20" localSheetId="8">[1]FES!#REF!</definedName>
    <definedName name="_______SP20" localSheetId="10">[1]FES!#REF!</definedName>
    <definedName name="_______SP20">[1]FES!#REF!</definedName>
    <definedName name="_______SP3" localSheetId="8">[1]FES!#REF!</definedName>
    <definedName name="_______SP3" localSheetId="10">[1]FES!#REF!</definedName>
    <definedName name="_______SP3">[1]FES!#REF!</definedName>
    <definedName name="_______SP4" localSheetId="8">[1]FES!#REF!</definedName>
    <definedName name="_______SP4" localSheetId="10">[1]FES!#REF!</definedName>
    <definedName name="_______SP4">[1]FES!#REF!</definedName>
    <definedName name="_______SP5" localSheetId="8">[1]FES!#REF!</definedName>
    <definedName name="_______SP5" localSheetId="10">[1]FES!#REF!</definedName>
    <definedName name="_______SP5">[1]FES!#REF!</definedName>
    <definedName name="_______SP7" localSheetId="8">[1]FES!#REF!</definedName>
    <definedName name="_______SP7" localSheetId="10">[1]FES!#REF!</definedName>
    <definedName name="_______SP7">[1]FES!#REF!</definedName>
    <definedName name="_______SP8" localSheetId="8">[1]FES!#REF!</definedName>
    <definedName name="_______SP8" localSheetId="10">[1]FES!#REF!</definedName>
    <definedName name="_______SP8">[1]FES!#REF!</definedName>
    <definedName name="_______SP9" localSheetId="8">[1]FES!#REF!</definedName>
    <definedName name="_______SP9" localSheetId="10">[1]FES!#REF!</definedName>
    <definedName name="_______SP9">[1]FES!#REF!</definedName>
    <definedName name="______M8" localSheetId="8">[2]числ!_xlbgnm.M8</definedName>
    <definedName name="______M8" localSheetId="10">[2]числ!_xlbgnm.M8</definedName>
    <definedName name="______M8">[2]числ!_xlbgnm.M8</definedName>
    <definedName name="______M9" localSheetId="8">[2]числ!_xlbgnm.M9</definedName>
    <definedName name="______M9" localSheetId="10">[2]числ!_xlbgnm.M9</definedName>
    <definedName name="______M9">[2]числ!_xlbgnm.M9</definedName>
    <definedName name="_____M8">[0]!_____M8</definedName>
    <definedName name="_____M9">[0]!_____M9</definedName>
    <definedName name="_____SP1" localSheetId="8">[1]FES!#REF!</definedName>
    <definedName name="_____SP1" localSheetId="10">[1]FES!#REF!</definedName>
    <definedName name="_____SP1">[1]FES!#REF!</definedName>
    <definedName name="_____SP10" localSheetId="8">[1]FES!#REF!</definedName>
    <definedName name="_____SP10" localSheetId="10">[1]FES!#REF!</definedName>
    <definedName name="_____SP10">[1]FES!#REF!</definedName>
    <definedName name="_____SP11" localSheetId="8">[1]FES!#REF!</definedName>
    <definedName name="_____SP11" localSheetId="10">[1]FES!#REF!</definedName>
    <definedName name="_____SP11">[1]FES!#REF!</definedName>
    <definedName name="_____SP12" localSheetId="8">[1]FES!#REF!</definedName>
    <definedName name="_____SP12" localSheetId="10">[1]FES!#REF!</definedName>
    <definedName name="_____SP12">[1]FES!#REF!</definedName>
    <definedName name="_____SP13" localSheetId="8">[1]FES!#REF!</definedName>
    <definedName name="_____SP13" localSheetId="10">[1]FES!#REF!</definedName>
    <definedName name="_____SP13">[1]FES!#REF!</definedName>
    <definedName name="_____SP14" localSheetId="8">[1]FES!#REF!</definedName>
    <definedName name="_____SP14" localSheetId="10">[1]FES!#REF!</definedName>
    <definedName name="_____SP14">[1]FES!#REF!</definedName>
    <definedName name="_____SP15" localSheetId="8">[1]FES!#REF!</definedName>
    <definedName name="_____SP15" localSheetId="10">[1]FES!#REF!</definedName>
    <definedName name="_____SP15">[1]FES!#REF!</definedName>
    <definedName name="_____SP16" localSheetId="8">[1]FES!#REF!</definedName>
    <definedName name="_____SP16" localSheetId="10">[1]FES!#REF!</definedName>
    <definedName name="_____SP16">[1]FES!#REF!</definedName>
    <definedName name="_____SP17" localSheetId="8">[1]FES!#REF!</definedName>
    <definedName name="_____SP17" localSheetId="10">[1]FES!#REF!</definedName>
    <definedName name="_____SP17">[1]FES!#REF!</definedName>
    <definedName name="_____SP18" localSheetId="8">[1]FES!#REF!</definedName>
    <definedName name="_____SP18" localSheetId="10">[1]FES!#REF!</definedName>
    <definedName name="_____SP18">[1]FES!#REF!</definedName>
    <definedName name="_____SP19" localSheetId="8">[1]FES!#REF!</definedName>
    <definedName name="_____SP19" localSheetId="10">[1]FES!#REF!</definedName>
    <definedName name="_____SP19">[1]FES!#REF!</definedName>
    <definedName name="_____SP2" localSheetId="8">[1]FES!#REF!</definedName>
    <definedName name="_____SP2" localSheetId="10">[1]FES!#REF!</definedName>
    <definedName name="_____SP2">[1]FES!#REF!</definedName>
    <definedName name="_____SP20" localSheetId="8">[1]FES!#REF!</definedName>
    <definedName name="_____SP20" localSheetId="10">[1]FES!#REF!</definedName>
    <definedName name="_____SP20">[1]FES!#REF!</definedName>
    <definedName name="_____SP3" localSheetId="8">[1]FES!#REF!</definedName>
    <definedName name="_____SP3" localSheetId="10">[1]FES!#REF!</definedName>
    <definedName name="_____SP3">[1]FES!#REF!</definedName>
    <definedName name="_____SP4" localSheetId="8">[1]FES!#REF!</definedName>
    <definedName name="_____SP4" localSheetId="10">[1]FES!#REF!</definedName>
    <definedName name="_____SP4">[1]FES!#REF!</definedName>
    <definedName name="_____SP5" localSheetId="8">[1]FES!#REF!</definedName>
    <definedName name="_____SP5" localSheetId="10">[1]FES!#REF!</definedName>
    <definedName name="_____SP5">[1]FES!#REF!</definedName>
    <definedName name="_____SP7" localSheetId="8">[1]FES!#REF!</definedName>
    <definedName name="_____SP7" localSheetId="10">[1]FES!#REF!</definedName>
    <definedName name="_____SP7">[1]FES!#REF!</definedName>
    <definedName name="_____SP8" localSheetId="8">[1]FES!#REF!</definedName>
    <definedName name="_____SP8" localSheetId="10">[1]FES!#REF!</definedName>
    <definedName name="_____SP8">[1]FES!#REF!</definedName>
    <definedName name="_____SP9" localSheetId="8">[1]FES!#REF!</definedName>
    <definedName name="_____SP9" localSheetId="10">[1]FES!#REF!</definedName>
    <definedName name="_____SP9">[1]FES!#REF!</definedName>
    <definedName name="____M8">[0]!____M8</definedName>
    <definedName name="____M9">[0]!____M9</definedName>
    <definedName name="___M8">[0]!___M8</definedName>
    <definedName name="___M9">[0]!___M9</definedName>
    <definedName name="___SP1" localSheetId="8">[1]FES!#REF!</definedName>
    <definedName name="___SP1" localSheetId="10">[1]FES!#REF!</definedName>
    <definedName name="___SP1">[1]FES!#REF!</definedName>
    <definedName name="___SP10" localSheetId="8">[1]FES!#REF!</definedName>
    <definedName name="___SP10" localSheetId="10">[1]FES!#REF!</definedName>
    <definedName name="___SP10">[1]FES!#REF!</definedName>
    <definedName name="___SP11" localSheetId="8">[1]FES!#REF!</definedName>
    <definedName name="___SP11" localSheetId="10">[1]FES!#REF!</definedName>
    <definedName name="___SP11">[1]FES!#REF!</definedName>
    <definedName name="___SP12" localSheetId="8">[1]FES!#REF!</definedName>
    <definedName name="___SP12" localSheetId="10">[1]FES!#REF!</definedName>
    <definedName name="___SP12">[1]FES!#REF!</definedName>
    <definedName name="___SP13" localSheetId="8">[1]FES!#REF!</definedName>
    <definedName name="___SP13" localSheetId="10">[1]FES!#REF!</definedName>
    <definedName name="___SP13">[1]FES!#REF!</definedName>
    <definedName name="___SP14" localSheetId="8">[1]FES!#REF!</definedName>
    <definedName name="___SP14" localSheetId="10">[1]FES!#REF!</definedName>
    <definedName name="___SP14">[1]FES!#REF!</definedName>
    <definedName name="___SP15" localSheetId="8">[1]FES!#REF!</definedName>
    <definedName name="___SP15" localSheetId="10">[1]FES!#REF!</definedName>
    <definedName name="___SP15">[1]FES!#REF!</definedName>
    <definedName name="___SP16" localSheetId="8">[1]FES!#REF!</definedName>
    <definedName name="___SP16" localSheetId="10">[1]FES!#REF!</definedName>
    <definedName name="___SP16">[1]FES!#REF!</definedName>
    <definedName name="___SP17" localSheetId="8">[1]FES!#REF!</definedName>
    <definedName name="___SP17" localSheetId="10">[1]FES!#REF!</definedName>
    <definedName name="___SP17">[1]FES!#REF!</definedName>
    <definedName name="___SP18" localSheetId="8">[1]FES!#REF!</definedName>
    <definedName name="___SP18" localSheetId="10">[1]FES!#REF!</definedName>
    <definedName name="___SP18">[1]FES!#REF!</definedName>
    <definedName name="___SP19" localSheetId="8">[1]FES!#REF!</definedName>
    <definedName name="___SP19" localSheetId="10">[1]FES!#REF!</definedName>
    <definedName name="___SP19">[1]FES!#REF!</definedName>
    <definedName name="___SP2" localSheetId="8">[1]FES!#REF!</definedName>
    <definedName name="___SP2" localSheetId="10">[1]FES!#REF!</definedName>
    <definedName name="___SP2">[1]FES!#REF!</definedName>
    <definedName name="___SP20" localSheetId="8">[1]FES!#REF!</definedName>
    <definedName name="___SP20" localSheetId="10">[1]FES!#REF!</definedName>
    <definedName name="___SP20">[1]FES!#REF!</definedName>
    <definedName name="___SP3" localSheetId="8">[1]FES!#REF!</definedName>
    <definedName name="___SP3" localSheetId="10">[1]FES!#REF!</definedName>
    <definedName name="___SP3">[1]FES!#REF!</definedName>
    <definedName name="___SP4" localSheetId="8">[1]FES!#REF!</definedName>
    <definedName name="___SP4" localSheetId="10">[1]FES!#REF!</definedName>
    <definedName name="___SP4">[1]FES!#REF!</definedName>
    <definedName name="___SP5" localSheetId="8">[1]FES!#REF!</definedName>
    <definedName name="___SP5" localSheetId="10">[1]FES!#REF!</definedName>
    <definedName name="___SP5">[1]FES!#REF!</definedName>
    <definedName name="___SP7" localSheetId="8">[1]FES!#REF!</definedName>
    <definedName name="___SP7" localSheetId="10">[1]FES!#REF!</definedName>
    <definedName name="___SP7">[1]FES!#REF!</definedName>
    <definedName name="___SP8" localSheetId="8">[1]FES!#REF!</definedName>
    <definedName name="___SP8" localSheetId="10">[1]FES!#REF!</definedName>
    <definedName name="___SP8">[1]FES!#REF!</definedName>
    <definedName name="___SP9" localSheetId="8">[1]FES!#REF!</definedName>
    <definedName name="___SP9" localSheetId="10">[1]FES!#REF!</definedName>
    <definedName name="___SP9">[1]FES!#REF!</definedName>
    <definedName name="__M8" localSheetId="8">[2]числ!_xlbgnm.M8</definedName>
    <definedName name="__M8" localSheetId="10">[2]числ!_xlbgnm.M8</definedName>
    <definedName name="__M8">[2]числ!_xlbgnm.M8</definedName>
    <definedName name="__M9" localSheetId="8">[2]числ!_xlbgnm.M9</definedName>
    <definedName name="__M9" localSheetId="10">[2]числ!_xlbgnm.M9</definedName>
    <definedName name="__M9">[2]числ!_xlbgnm.M9</definedName>
    <definedName name="__SP1" localSheetId="8">[1]FES!#REF!</definedName>
    <definedName name="__SP1" localSheetId="10">[1]FES!#REF!</definedName>
    <definedName name="__SP1">[1]FES!#REF!</definedName>
    <definedName name="__SP10" localSheetId="8">[1]FES!#REF!</definedName>
    <definedName name="__SP10" localSheetId="10">[1]FES!#REF!</definedName>
    <definedName name="__SP10">[1]FES!#REF!</definedName>
    <definedName name="__SP11" localSheetId="8">[1]FES!#REF!</definedName>
    <definedName name="__SP11" localSheetId="10">[1]FES!#REF!</definedName>
    <definedName name="__SP11">[1]FES!#REF!</definedName>
    <definedName name="__SP12" localSheetId="8">[1]FES!#REF!</definedName>
    <definedName name="__SP12" localSheetId="10">[1]FES!#REF!</definedName>
    <definedName name="__SP12">[1]FES!#REF!</definedName>
    <definedName name="__SP13" localSheetId="8">[1]FES!#REF!</definedName>
    <definedName name="__SP13" localSheetId="10">[1]FES!#REF!</definedName>
    <definedName name="__SP13">[1]FES!#REF!</definedName>
    <definedName name="__SP14" localSheetId="8">[1]FES!#REF!</definedName>
    <definedName name="__SP14" localSheetId="10">[1]FES!#REF!</definedName>
    <definedName name="__SP14">[1]FES!#REF!</definedName>
    <definedName name="__SP15" localSheetId="8">[1]FES!#REF!</definedName>
    <definedName name="__SP15" localSheetId="10">[1]FES!#REF!</definedName>
    <definedName name="__SP15">[1]FES!#REF!</definedName>
    <definedName name="__SP16" localSheetId="8">[1]FES!#REF!</definedName>
    <definedName name="__SP16" localSheetId="10">[1]FES!#REF!</definedName>
    <definedName name="__SP16">[1]FES!#REF!</definedName>
    <definedName name="__SP17" localSheetId="8">[1]FES!#REF!</definedName>
    <definedName name="__SP17" localSheetId="10">[1]FES!#REF!</definedName>
    <definedName name="__SP17">[1]FES!#REF!</definedName>
    <definedName name="__SP18" localSheetId="8">[1]FES!#REF!</definedName>
    <definedName name="__SP18" localSheetId="10">[1]FES!#REF!</definedName>
    <definedName name="__SP18">[1]FES!#REF!</definedName>
    <definedName name="__SP19" localSheetId="8">[1]FES!#REF!</definedName>
    <definedName name="__SP19" localSheetId="10">[1]FES!#REF!</definedName>
    <definedName name="__SP19">[1]FES!#REF!</definedName>
    <definedName name="__SP2" localSheetId="8">[1]FES!#REF!</definedName>
    <definedName name="__SP2" localSheetId="10">[1]FES!#REF!</definedName>
    <definedName name="__SP2">[1]FES!#REF!</definedName>
    <definedName name="__SP20" localSheetId="8">[1]FES!#REF!</definedName>
    <definedName name="__SP20" localSheetId="10">[1]FES!#REF!</definedName>
    <definedName name="__SP20">[1]FES!#REF!</definedName>
    <definedName name="__SP3" localSheetId="8">[1]FES!#REF!</definedName>
    <definedName name="__SP3" localSheetId="10">[1]FES!#REF!</definedName>
    <definedName name="__SP3">[1]FES!#REF!</definedName>
    <definedName name="__SP4" localSheetId="8">[1]FES!#REF!</definedName>
    <definedName name="__SP4" localSheetId="10">[1]FES!#REF!</definedName>
    <definedName name="__SP4">[1]FES!#REF!</definedName>
    <definedName name="__SP5" localSheetId="8">[1]FES!#REF!</definedName>
    <definedName name="__SP5" localSheetId="10">[1]FES!#REF!</definedName>
    <definedName name="__SP5">[1]FES!#REF!</definedName>
    <definedName name="__SP7" localSheetId="8">[1]FES!#REF!</definedName>
    <definedName name="__SP7" localSheetId="10">[1]FES!#REF!</definedName>
    <definedName name="__SP7">[1]FES!#REF!</definedName>
    <definedName name="__SP8" localSheetId="8">[1]FES!#REF!</definedName>
    <definedName name="__SP8" localSheetId="10">[1]FES!#REF!</definedName>
    <definedName name="__SP8">[1]FES!#REF!</definedName>
    <definedName name="__SP9" localSheetId="8">[1]FES!#REF!</definedName>
    <definedName name="__SP9" localSheetId="10">[1]FES!#REF!</definedName>
    <definedName name="__SP9">[1]FES!#REF!</definedName>
    <definedName name="_FY1">[0]!_FY1</definedName>
    <definedName name="_M8">#N/A</definedName>
    <definedName name="_M9">#N/A</definedName>
    <definedName name="_Num2" localSheetId="8">#REF!</definedName>
    <definedName name="_Num2" localSheetId="10">#REF!</definedName>
    <definedName name="_Num2">#REF!</definedName>
    <definedName name="_Sort" localSheetId="8" hidden="1">#REF!</definedName>
    <definedName name="_Sort" localSheetId="10" hidden="1">#REF!</definedName>
    <definedName name="_Sort" hidden="1">#REF!</definedName>
    <definedName name="_SP1" localSheetId="8">[1]FES!#REF!</definedName>
    <definedName name="_SP1" localSheetId="10">[1]FES!#REF!</definedName>
    <definedName name="_SP1">[1]FES!#REF!</definedName>
    <definedName name="_SP10" localSheetId="8">[1]FES!#REF!</definedName>
    <definedName name="_SP10" localSheetId="10">[1]FES!#REF!</definedName>
    <definedName name="_SP10">[1]FES!#REF!</definedName>
    <definedName name="_SP11" localSheetId="8">[1]FES!#REF!</definedName>
    <definedName name="_SP11" localSheetId="10">[1]FES!#REF!</definedName>
    <definedName name="_SP11">[1]FES!#REF!</definedName>
    <definedName name="_SP12" localSheetId="8">[1]FES!#REF!</definedName>
    <definedName name="_SP12" localSheetId="10">[1]FES!#REF!</definedName>
    <definedName name="_SP12">[1]FES!#REF!</definedName>
    <definedName name="_SP13" localSheetId="8">[1]FES!#REF!</definedName>
    <definedName name="_SP13" localSheetId="10">[1]FES!#REF!</definedName>
    <definedName name="_SP13">[1]FES!#REF!</definedName>
    <definedName name="_SP14" localSheetId="8">[1]FES!#REF!</definedName>
    <definedName name="_SP14" localSheetId="10">[1]FES!#REF!</definedName>
    <definedName name="_SP14">[1]FES!#REF!</definedName>
    <definedName name="_SP15" localSheetId="8">[1]FES!#REF!</definedName>
    <definedName name="_SP15" localSheetId="10">[1]FES!#REF!</definedName>
    <definedName name="_SP15">[1]FES!#REF!</definedName>
    <definedName name="_SP16" localSheetId="8">[1]FES!#REF!</definedName>
    <definedName name="_SP16" localSheetId="10">[1]FES!#REF!</definedName>
    <definedName name="_SP16">[1]FES!#REF!</definedName>
    <definedName name="_SP17" localSheetId="8">[1]FES!#REF!</definedName>
    <definedName name="_SP17" localSheetId="10">[1]FES!#REF!</definedName>
    <definedName name="_SP17">[1]FES!#REF!</definedName>
    <definedName name="_SP18" localSheetId="8">[1]FES!#REF!</definedName>
    <definedName name="_SP18" localSheetId="10">[1]FES!#REF!</definedName>
    <definedName name="_SP18">[1]FES!#REF!</definedName>
    <definedName name="_SP19" localSheetId="8">[1]FES!#REF!</definedName>
    <definedName name="_SP19" localSheetId="10">[1]FES!#REF!</definedName>
    <definedName name="_SP19">[1]FES!#REF!</definedName>
    <definedName name="_SP2" localSheetId="8">[1]FES!#REF!</definedName>
    <definedName name="_SP2" localSheetId="10">[1]FES!#REF!</definedName>
    <definedName name="_SP2">[1]FES!#REF!</definedName>
    <definedName name="_SP20" localSheetId="8">[1]FES!#REF!</definedName>
    <definedName name="_SP20" localSheetId="10">[1]FES!#REF!</definedName>
    <definedName name="_SP20">[1]FES!#REF!</definedName>
    <definedName name="_SP3" localSheetId="8">[1]FES!#REF!</definedName>
    <definedName name="_SP3" localSheetId="10">[1]FES!#REF!</definedName>
    <definedName name="_SP3">[1]FES!#REF!</definedName>
    <definedName name="_SP4" localSheetId="8">[1]FES!#REF!</definedName>
    <definedName name="_SP4" localSheetId="10">[1]FES!#REF!</definedName>
    <definedName name="_SP4">[1]FES!#REF!</definedName>
    <definedName name="_SP5" localSheetId="8">[1]FES!#REF!</definedName>
    <definedName name="_SP5" localSheetId="10">[1]FES!#REF!</definedName>
    <definedName name="_SP5">[1]FES!#REF!</definedName>
    <definedName name="_SP7" localSheetId="8">[1]FES!#REF!</definedName>
    <definedName name="_SP7" localSheetId="10">[1]FES!#REF!</definedName>
    <definedName name="_SP7">[1]FES!#REF!</definedName>
    <definedName name="_SP8" localSheetId="8">[1]FES!#REF!</definedName>
    <definedName name="_SP8" localSheetId="10">[1]FES!#REF!</definedName>
    <definedName name="_SP8">[1]FES!#REF!</definedName>
    <definedName name="_SP9" localSheetId="8">[1]FES!#REF!</definedName>
    <definedName name="_SP9" localSheetId="10">[1]FES!#REF!</definedName>
    <definedName name="_SP9">[1]FES!#REF!</definedName>
    <definedName name="a">[0]!a</definedName>
    <definedName name="AN">[0]!AN</definedName>
    <definedName name="b">[0]!b</definedName>
    <definedName name="BALEE_FLOAD" localSheetId="8">#REF!</definedName>
    <definedName name="BALEE_FLOAD" localSheetId="10">#REF!</definedName>
    <definedName name="BALEE_FLOAD">#REF!</definedName>
    <definedName name="BALEE_PROT" localSheetId="8">#REF!,#REF!,#REF!,#REF!</definedName>
    <definedName name="BALEE_PROT" localSheetId="10">#REF!,#REF!,#REF!,#REF!</definedName>
    <definedName name="BALEE_PROT">#REF!,#REF!,#REF!,#REF!</definedName>
    <definedName name="BALM_FLOAD" localSheetId="8">#REF!</definedName>
    <definedName name="BALM_FLOAD" localSheetId="10">#REF!</definedName>
    <definedName name="BALM_FLOAD">#REF!</definedName>
    <definedName name="BALM_PROT" localSheetId="8">#REF!,#REF!,#REF!,#REF!</definedName>
    <definedName name="BALM_PROT" localSheetId="10">#REF!,#REF!,#REF!,#REF!</definedName>
    <definedName name="BALM_PROT">#REF!,#REF!,#REF!,#REF!</definedName>
    <definedName name="bnvn">[0]!bnvn</definedName>
    <definedName name="CompOt">#N/A</definedName>
    <definedName name="CompRas">#N/A</definedName>
    <definedName name="CUR_VER">[3]Заголовок!$B$21</definedName>
    <definedName name="cvx">[0]!cvx</definedName>
    <definedName name="d" localSheetId="8">#REF!</definedName>
    <definedName name="d" localSheetId="10">#REF!</definedName>
    <definedName name="d">#REF!</definedName>
    <definedName name="dasfdf">[0]!dasfdf</definedName>
    <definedName name="DATA" localSheetId="8">#REF!</definedName>
    <definedName name="DATA" localSheetId="10">#REF!</definedName>
    <definedName name="DATA">#REF!</definedName>
    <definedName name="DATE" localSheetId="8">#REF!</definedName>
    <definedName name="DATE" localSheetId="10">#REF!</definedName>
    <definedName name="DATE">#REF!</definedName>
    <definedName name="dd">[0]!dd</definedName>
    <definedName name="DOC" localSheetId="8">#REF!</definedName>
    <definedName name="DOC" localSheetId="10">#REF!</definedName>
    <definedName name="DOC">#REF!</definedName>
    <definedName name="Down_range" localSheetId="8">#REF!</definedName>
    <definedName name="Down_range" localSheetId="10">#REF!</definedName>
    <definedName name="Down_range">#REF!</definedName>
    <definedName name="ds">[0]!ds</definedName>
    <definedName name="dsa">[0]!dsa</definedName>
    <definedName name="dsafads">[0]!dsafads</definedName>
    <definedName name="dui">[0]!dui</definedName>
    <definedName name="ee" localSheetId="8">#REF!</definedName>
    <definedName name="ee" localSheetId="10">#REF!</definedName>
    <definedName name="ee">#REF!</definedName>
    <definedName name="ESO_ET" localSheetId="8">#REF!</definedName>
    <definedName name="ESO_ET" localSheetId="10">#REF!</definedName>
    <definedName name="ESO_ET">#REF!</definedName>
    <definedName name="ESO_PROT" localSheetId="8">#REF!,#REF!,#REF!,№27!P1_ESO_PROT</definedName>
    <definedName name="ESO_PROT" localSheetId="10">#REF!,#REF!,#REF!,калькуляция!P1_ESO_PROT</definedName>
    <definedName name="ESO_PROT">#REF!,#REF!,#REF!,P1_ESO_PROT</definedName>
    <definedName name="ESOcom" localSheetId="8">#REF!</definedName>
    <definedName name="ESOcom" localSheetId="10">#REF!</definedName>
    <definedName name="ESOcom">#REF!</definedName>
    <definedName name="ew">#N/A</definedName>
    <definedName name="ewrw">[0]!ewrw</definedName>
    <definedName name="expert0" localSheetId="8">'[4]0'!#REF!</definedName>
    <definedName name="expert0" localSheetId="10">'[4]0'!#REF!</definedName>
    <definedName name="expert0">'[4]0'!#REF!</definedName>
    <definedName name="expert0.1" localSheetId="8">'[4]0.3'!#REF!</definedName>
    <definedName name="expert0.1" localSheetId="10">'[4]0.3'!#REF!</definedName>
    <definedName name="expert0.1">'[4]0.3'!#REF!</definedName>
    <definedName name="expert1" localSheetId="8">'[4]1'!#REF!</definedName>
    <definedName name="expert1" localSheetId="10">'[4]1'!#REF!</definedName>
    <definedName name="expert1">'[4]1'!#REF!</definedName>
    <definedName name="expert10" localSheetId="8">#REF!</definedName>
    <definedName name="expert10" localSheetId="10">#REF!</definedName>
    <definedName name="expert10">#REF!</definedName>
    <definedName name="expert11" localSheetId="8">#REF!</definedName>
    <definedName name="expert11" localSheetId="10">#REF!</definedName>
    <definedName name="expert11">#REF!</definedName>
    <definedName name="expert12" localSheetId="8">#REF!</definedName>
    <definedName name="expert12" localSheetId="10">#REF!</definedName>
    <definedName name="expert12">#REF!</definedName>
    <definedName name="expert13" localSheetId="8">#REF!</definedName>
    <definedName name="expert13" localSheetId="10">#REF!</definedName>
    <definedName name="expert13">#REF!</definedName>
    <definedName name="expert14" localSheetId="8">#REF!</definedName>
    <definedName name="expert14" localSheetId="10">#REF!</definedName>
    <definedName name="expert14">#REF!</definedName>
    <definedName name="expert15" localSheetId="8">#REF!</definedName>
    <definedName name="expert15" localSheetId="10">#REF!</definedName>
    <definedName name="expert15">#REF!</definedName>
    <definedName name="expert16" localSheetId="8">#REF!</definedName>
    <definedName name="expert16" localSheetId="10">#REF!</definedName>
    <definedName name="expert16">#REF!</definedName>
    <definedName name="expert17" localSheetId="8">#REF!</definedName>
    <definedName name="expert17" localSheetId="10">#REF!</definedName>
    <definedName name="expert17">#REF!</definedName>
    <definedName name="expert18" localSheetId="8">#REF!</definedName>
    <definedName name="expert18" localSheetId="10">#REF!</definedName>
    <definedName name="expert18">#REF!</definedName>
    <definedName name="expert19" localSheetId="8">#REF!</definedName>
    <definedName name="expert19" localSheetId="10">#REF!</definedName>
    <definedName name="expert19">#REF!</definedName>
    <definedName name="expert2" localSheetId="8">'[4]2.1'!#REF!</definedName>
    <definedName name="expert2" localSheetId="10">'[4]2.1'!#REF!</definedName>
    <definedName name="expert2">'[4]2.1'!#REF!</definedName>
    <definedName name="expert20" localSheetId="8">#REF!</definedName>
    <definedName name="expert20" localSheetId="10">#REF!</definedName>
    <definedName name="expert20">#REF!</definedName>
    <definedName name="expert21" localSheetId="8">#REF!</definedName>
    <definedName name="expert21" localSheetId="10">#REF!</definedName>
    <definedName name="expert21">#REF!</definedName>
    <definedName name="expert22" localSheetId="8">#REF!</definedName>
    <definedName name="expert22" localSheetId="10">#REF!</definedName>
    <definedName name="expert22">#REF!</definedName>
    <definedName name="expert23" localSheetId="8">#REF!</definedName>
    <definedName name="expert23" localSheetId="10">#REF!</definedName>
    <definedName name="expert23">#REF!</definedName>
    <definedName name="expert24" localSheetId="8">#REF!</definedName>
    <definedName name="expert24" localSheetId="10">#REF!</definedName>
    <definedName name="expert24">#REF!</definedName>
    <definedName name="expert25" localSheetId="8">#REF!</definedName>
    <definedName name="expert25" localSheetId="10">#REF!</definedName>
    <definedName name="expert25">#REF!</definedName>
    <definedName name="expert26" localSheetId="8">#REF!</definedName>
    <definedName name="expert26" localSheetId="10">#REF!</definedName>
    <definedName name="expert26">#REF!</definedName>
    <definedName name="expert27" localSheetId="8">#REF!</definedName>
    <definedName name="expert27" localSheetId="10">#REF!</definedName>
    <definedName name="expert27">#REF!</definedName>
    <definedName name="expert28" localSheetId="8">#REF!</definedName>
    <definedName name="expert28" localSheetId="10">#REF!</definedName>
    <definedName name="expert28">#REF!</definedName>
    <definedName name="expert29" localSheetId="8">#REF!</definedName>
    <definedName name="expert29" localSheetId="10">#REF!</definedName>
    <definedName name="expert29">#REF!</definedName>
    <definedName name="expert30" localSheetId="8">#REF!</definedName>
    <definedName name="expert30" localSheetId="10">#REF!</definedName>
    <definedName name="expert30">#REF!</definedName>
    <definedName name="expert5" localSheetId="8">#REF!</definedName>
    <definedName name="expert5" localSheetId="10">#REF!</definedName>
    <definedName name="expert5">#REF!</definedName>
    <definedName name="expert6" localSheetId="8">#REF!</definedName>
    <definedName name="expert6" localSheetId="10">#REF!</definedName>
    <definedName name="expert6">#REF!</definedName>
    <definedName name="expert7" localSheetId="8">#REF!</definedName>
    <definedName name="expert7" localSheetId="10">#REF!</definedName>
    <definedName name="expert7">#REF!</definedName>
    <definedName name="expert8" localSheetId="8">#REF!</definedName>
    <definedName name="expert8" localSheetId="10">#REF!</definedName>
    <definedName name="expert8">#REF!</definedName>
    <definedName name="expert9" localSheetId="8">#REF!</definedName>
    <definedName name="expert9" localSheetId="10">#REF!</definedName>
    <definedName name="expert9">#REF!</definedName>
    <definedName name="ExRost06y0" localSheetId="8">'[4]0'!#REF!</definedName>
    <definedName name="ExRost06y0" localSheetId="10">'[4]0'!#REF!</definedName>
    <definedName name="ExRost06y0">'[4]0'!#REF!</definedName>
    <definedName name="ExRost06y0.1" localSheetId="8">'[4]0.3'!#REF!</definedName>
    <definedName name="ExRost06y0.1" localSheetId="10">'[4]0.3'!#REF!</definedName>
    <definedName name="ExRost06y0.1">'[4]0.3'!#REF!</definedName>
    <definedName name="ExRost06y1" localSheetId="8">'[4]1'!#REF!</definedName>
    <definedName name="ExRost06y1" localSheetId="10">'[4]1'!#REF!</definedName>
    <definedName name="ExRost06y1">'[4]1'!#REF!</definedName>
    <definedName name="ExRost06y10" localSheetId="8">#REF!</definedName>
    <definedName name="ExRost06y10" localSheetId="10">#REF!</definedName>
    <definedName name="ExRost06y10">#REF!</definedName>
    <definedName name="ExRost06y11" localSheetId="8">#REF!</definedName>
    <definedName name="ExRost06y11" localSheetId="10">#REF!</definedName>
    <definedName name="ExRost06y11">#REF!</definedName>
    <definedName name="ExRost06y12" localSheetId="8">#REF!</definedName>
    <definedName name="ExRost06y12" localSheetId="10">#REF!</definedName>
    <definedName name="ExRost06y12">#REF!</definedName>
    <definedName name="ExRost06y13" localSheetId="8">#REF!</definedName>
    <definedName name="ExRost06y13" localSheetId="10">#REF!</definedName>
    <definedName name="ExRost06y13">#REF!</definedName>
    <definedName name="ExRost06y14" localSheetId="8">#REF!</definedName>
    <definedName name="ExRost06y14" localSheetId="10">#REF!</definedName>
    <definedName name="ExRost06y14">#REF!</definedName>
    <definedName name="ExRost06y15" localSheetId="8">#REF!</definedName>
    <definedName name="ExRost06y15" localSheetId="10">#REF!</definedName>
    <definedName name="ExRost06y15">#REF!</definedName>
    <definedName name="ExRost06y16" localSheetId="8">#REF!</definedName>
    <definedName name="ExRost06y16" localSheetId="10">#REF!</definedName>
    <definedName name="ExRost06y16">#REF!</definedName>
    <definedName name="ExRost06y17" localSheetId="8">#REF!</definedName>
    <definedName name="ExRost06y17" localSheetId="10">#REF!</definedName>
    <definedName name="ExRost06y17">#REF!</definedName>
    <definedName name="ExRost06y18" localSheetId="8">#REF!</definedName>
    <definedName name="ExRost06y18" localSheetId="10">#REF!</definedName>
    <definedName name="ExRost06y18">#REF!</definedName>
    <definedName name="ExRost06y19" localSheetId="8">#REF!</definedName>
    <definedName name="ExRost06y19" localSheetId="10">#REF!</definedName>
    <definedName name="ExRost06y19">#REF!</definedName>
    <definedName name="ExRost06y20" localSheetId="8">#REF!</definedName>
    <definedName name="ExRost06y20" localSheetId="10">#REF!</definedName>
    <definedName name="ExRost06y20">#REF!</definedName>
    <definedName name="ExRost06y21" localSheetId="8">#REF!</definedName>
    <definedName name="ExRost06y21" localSheetId="10">#REF!</definedName>
    <definedName name="ExRost06y21">#REF!</definedName>
    <definedName name="ExRost06y22" localSheetId="8">#REF!</definedName>
    <definedName name="ExRost06y22" localSheetId="10">#REF!</definedName>
    <definedName name="ExRost06y22">#REF!</definedName>
    <definedName name="ExRost06y23" localSheetId="8">#REF!</definedName>
    <definedName name="ExRost06y23" localSheetId="10">#REF!</definedName>
    <definedName name="ExRost06y23">#REF!</definedName>
    <definedName name="ExRost06y24" localSheetId="8">#REF!</definedName>
    <definedName name="ExRost06y24" localSheetId="10">#REF!</definedName>
    <definedName name="ExRost06y24">#REF!</definedName>
    <definedName name="ExRost06y25" localSheetId="8">#REF!</definedName>
    <definedName name="ExRost06y25" localSheetId="10">#REF!</definedName>
    <definedName name="ExRost06y25">#REF!</definedName>
    <definedName name="ExRost06y26" localSheetId="8">#REF!</definedName>
    <definedName name="ExRost06y26" localSheetId="10">#REF!</definedName>
    <definedName name="ExRost06y26">#REF!</definedName>
    <definedName name="ExRost06y27" localSheetId="8">#REF!</definedName>
    <definedName name="ExRost06y27" localSheetId="10">#REF!</definedName>
    <definedName name="ExRost06y27">#REF!</definedName>
    <definedName name="ExRost06y28" localSheetId="8">#REF!</definedName>
    <definedName name="ExRost06y28" localSheetId="10">#REF!</definedName>
    <definedName name="ExRost06y28">#REF!</definedName>
    <definedName name="ExRost06y29" localSheetId="8">#REF!</definedName>
    <definedName name="ExRost06y29" localSheetId="10">#REF!</definedName>
    <definedName name="ExRost06y29">#REF!</definedName>
    <definedName name="ExRost06y5" localSheetId="8">#REF!</definedName>
    <definedName name="ExRost06y5" localSheetId="10">#REF!</definedName>
    <definedName name="ExRost06y5">#REF!</definedName>
    <definedName name="ExRost06y6" localSheetId="8">#REF!</definedName>
    <definedName name="ExRost06y6" localSheetId="10">#REF!</definedName>
    <definedName name="ExRost06y6">#REF!</definedName>
    <definedName name="ExRost06y7" localSheetId="8">#REF!</definedName>
    <definedName name="ExRost06y7" localSheetId="10">#REF!</definedName>
    <definedName name="ExRost06y7">#REF!</definedName>
    <definedName name="ExRost06y8" localSheetId="8">#REF!</definedName>
    <definedName name="ExRost06y8" localSheetId="10">#REF!</definedName>
    <definedName name="ExRost06y8">#REF!</definedName>
    <definedName name="ExRost06y9" localSheetId="8">#REF!</definedName>
    <definedName name="ExRost06y9" localSheetId="10">#REF!</definedName>
    <definedName name="ExRost06y9">#REF!</definedName>
    <definedName name="f">#N/A</definedName>
    <definedName name="fbgffnjfgg">[0]!fbgffnjfgg</definedName>
    <definedName name="fdsf">[0]!fdsf</definedName>
    <definedName name="ff">[0]!ff</definedName>
    <definedName name="ffffffffff">[0]!ffffffffff</definedName>
    <definedName name="fg">#N/A</definedName>
    <definedName name="gfgfd">[0]!gfgfd</definedName>
    <definedName name="gg">[0]!gg</definedName>
    <definedName name="gh">[0]!gh</definedName>
    <definedName name="ghh">[0]!ghh</definedName>
    <definedName name="ghhktyi">[0]!ghhktyi</definedName>
    <definedName name="grety5e">[0]!grety5e</definedName>
    <definedName name="Helper_Котельные">[5]Справочники!$A$9:$A$12</definedName>
    <definedName name="Helper_ТЭС">[5]Справочники!$A$2:$A$5</definedName>
    <definedName name="Helper_ФОРЭМ">[5]Справочники!$A$30:$A$35</definedName>
    <definedName name="hfte">[0]!hfte</definedName>
    <definedName name="hg">[0]!hg</definedName>
    <definedName name="hgj">[0]!hgj</definedName>
    <definedName name="hh">[0]!hh</definedName>
    <definedName name="jkh">[0]!jkh</definedName>
    <definedName name="k">#N/A</definedName>
    <definedName name="ka">#N/A</definedName>
    <definedName name="knkn.n.">[0]!knkn.n.</definedName>
    <definedName name="LOAD1" localSheetId="8">#REF!</definedName>
    <definedName name="LOAD1" localSheetId="10">#REF!</definedName>
    <definedName name="LOAD1">#REF!</definedName>
    <definedName name="LOAD2" localSheetId="8">#REF!</definedName>
    <definedName name="LOAD2" localSheetId="10">#REF!</definedName>
    <definedName name="LOAD2">#REF!</definedName>
    <definedName name="LOAD3" localSheetId="8">#REF!</definedName>
    <definedName name="LOAD3" localSheetId="10">#REF!</definedName>
    <definedName name="LOAD3">#REF!</definedName>
    <definedName name="LOAD4" localSheetId="8">#REF!</definedName>
    <definedName name="LOAD4" localSheetId="10">#REF!</definedName>
    <definedName name="LOAD4">#REF!</definedName>
    <definedName name="LOAD5" localSheetId="8">#REF!</definedName>
    <definedName name="LOAD5" localSheetId="10">#REF!</definedName>
    <definedName name="LOAD5">#REF!</definedName>
    <definedName name="LOAD6" localSheetId="8">#REF!</definedName>
    <definedName name="LOAD6" localSheetId="10">#REF!</definedName>
    <definedName name="LOAD6">#REF!</definedName>
    <definedName name="LOAD7" localSheetId="8">#REF!</definedName>
    <definedName name="LOAD7" localSheetId="10">#REF!</definedName>
    <definedName name="LOAD7">#REF!</definedName>
    <definedName name="LOAD8" localSheetId="8">#REF!</definedName>
    <definedName name="LOAD8" localSheetId="10">#REF!</definedName>
    <definedName name="LOAD8">#REF!</definedName>
    <definedName name="m">[0]!m</definedName>
    <definedName name="MO" localSheetId="8">#REF!</definedName>
    <definedName name="MO" localSheetId="10">#REF!</definedName>
    <definedName name="MO">#REF!</definedName>
    <definedName name="n">#N/A</definedName>
    <definedName name="NOM" localSheetId="8">#REF!</definedName>
    <definedName name="NOM" localSheetId="10">#REF!</definedName>
    <definedName name="NOM">#REF!</definedName>
    <definedName name="NSRF" localSheetId="8">#REF!</definedName>
    <definedName name="NSRF" localSheetId="10">#REF!</definedName>
    <definedName name="NSRF">#REF!</definedName>
    <definedName name="Num" localSheetId="8">#REF!</definedName>
    <definedName name="Num" localSheetId="10">#REF!</definedName>
    <definedName name="Num">#REF!</definedName>
    <definedName name="o">#N/A</definedName>
    <definedName name="OKTMO" localSheetId="8">#REF!</definedName>
    <definedName name="OKTMO" localSheetId="10">#REF!</definedName>
    <definedName name="OKTMO">#REF!</definedName>
    <definedName name="otop">[0]!otop</definedName>
    <definedName name="P1_ESO_PROT" localSheetId="8" hidden="1">#REF!,#REF!,#REF!,#REF!,#REF!,#REF!,#REF!,#REF!</definedName>
    <definedName name="P1_ESO_PROT" localSheetId="10" hidden="1">#REF!,#REF!,#REF!,#REF!,#REF!,#REF!,#REF!,#REF!</definedName>
    <definedName name="P1_ESO_PROT" hidden="1">#REF!,#REF!,#REF!,#REF!,#REF!,#REF!,#REF!,#REF!</definedName>
    <definedName name="P1_PROT_0" hidden="1">'[4]0'!$G$100,'[4]0'!$G$83:$G$84,'[4]0'!$G$75,'[4]0'!$G$70,'[4]0'!$G$65,'[4]0'!$G$58:$G$63,'[4]0'!$G$55,'[4]0'!$G$51,'[4]0'!$G$42:$G$47,'[4]0'!$G$28:$G$40,'[4]0'!$G$24:$G$26</definedName>
    <definedName name="P1_PROT_1" hidden="1">'[4]1'!$O$22:$Q$24,'[4]1'!$K$8:$M$14,'[4]1'!$O$8:$Q$14,'[4]1'!$K$22:$M$24,'[4]1'!$T$3:$Y$41,'[4]1'!$A$26:$R$41,'[4]1'!$K$16:$M$20,'[4]1'!$G$22:$I$24,'[4]1'!$G$16:$I$20</definedName>
    <definedName name="P1_PROT_2" hidden="1">'[4]2'!$B$46:$B$47,'[4]2'!$B$37:$B$38,'[4]2'!$H$127:$J$128,'[4]2'!$H$66:$J$68,'[4]2'!$H$70:$J$72,'[4]2'!$H$7:$J$8,'[4]2'!$H$10:$J$10,'[4]2'!$H$12:$J$12,'[4]2'!$H$15:$J$15</definedName>
    <definedName name="P1_PROT_21" hidden="1">'[4]2.1'!$P$12,'[4]2.1'!$P$14,'[4]2.1'!$P$17,'[4]2.1'!$P$19:$P$20,'[4]2.1'!$P$23:$P$24,'[4]2.1'!$P$29:$P$30,'[4]2.1'!$P$33,'[4]2.1'!$J$55:$J$57,'[4]2.1'!$J$59:$J$61</definedName>
    <definedName name="P1_PROT_22" hidden="1">'[4]2.2'!$P$76:$P$77,'[4]2.2'!$J$94:$R$96,'[4]2.2'!$J$98:$R$100,'[4]2.2'!$J$102:$R$103,'[4]2.2'!$J$117:$R$117,'[4]2.2'!$J$121:$R$123,'[4]2.2'!$J$125:$R$127</definedName>
    <definedName name="P1_PROT_23" hidden="1">'[4]2.3'!$O$3:$S$188,'[4]2.3'!$I$9:$N$10,'[4]2.3'!$I$12:$N$12,'[4]2.3'!$I$14:$N$14,'[4]2.3'!$I$17:$N$17,'[4]2.3'!$I$19:$N$20,'[4]2.3'!$I$23:$N$24,'[4]2.3'!$I$33:$N$33</definedName>
    <definedName name="P1_PROT_4" hidden="1">'[4]4'!$J$45:$N$55,'[4]4'!$P$45:$Z$55,'[4]4'!$AB$45:$AC$55,'[4]4'!$AD$3:$AI$65,'[4]4'!$A$57:$AC$65,'[4]4'!$B$17:$B$18,'[4]4'!$B$26:$B$27,'[4]4'!$L$8:$N$9,'[4]4'!$L$11:$N$14</definedName>
    <definedName name="P1_PROT_6" hidden="1">[4]РчСтЭЭ_Ф!$A$43:$H$52,[4]РчСтЭЭ_Ф!$E$37,[4]РчСтЭЭ_Ф!$E$31:$H$31,[4]РчСтЭЭ_Ф!$E$19,[4]РчСтЭЭ_Ф!$E$13,[4]РчСтЭЭ_Ф!$E$7:$H$7,[4]РчСтЭЭ_Ф!$E$5:$H$5</definedName>
    <definedName name="P1_PROT_E3" hidden="1">[4]РчСтЭЭ_Ф!$E$7:$H$7,[4]РчСтЭЭ_Ф!$E$13,[4]РчСтЭЭ_Ф!$E$19,[4]РчСтЭЭ_Ф!$E$31:$H$31,[4]РчСтЭЭ_Ф!$E$37,[4]РчСтЭЭ_Ф!$A$43:$M$53,[4]РчСтЭЭ_Ф!$I$3:$M$42</definedName>
    <definedName name="P1_PROT_I1" hidden="1">[4]ИП!$K$1:$T$1,[4]ИП!$D$1:$I$1,[4]ИП!$D$16:$D$17,[4]ИП!$D$20:$D$21,[4]ИП!$D$24:$D$25,[4]ИП!$D$12:$I$13,[4]ИП!$K$12:$T$13,[4]ИП!$F$15:$I$17,[4]ИП!$K$16:$T$17</definedName>
    <definedName name="P1_PROT_I2" hidden="1">'[4]Ист-ики финанс-я'!$C$8:$L$11,'[4]Ист-ики финанс-я'!$C$13:$L$20,'[4]Ист-ики финанс-я'!$C$22:$L$25,'[4]Ист-ики финанс-я'!$C$28:$L$29</definedName>
    <definedName name="P1_PROT_I3" hidden="1">'[4]Расчет прибыли'!$C$10:$K$10,'[4]Расчет прибыли'!$C$12:$K$12,'[4]Расчет прибыли'!$C$16:$L$16,'[4]Расчет прибыли'!$C$18:$L$20,'[4]Расчет прибыли'!$C$22:$L$28</definedName>
    <definedName name="P1_PROT_M2" hidden="1">[4]РчСтГМ_УП!$E$13,[4]РчСтГМ_УП!$E$19,[4]РчСтГМ_УП!$E$32:$E$33,[4]РчСтГМ_УП!$F$3:$M$39,[4]РчСтГМ_УП!$A$40:$M$67,[4]РчСтГМ_УП!$E$7,[4]РчСтГМ_УП!$E$5</definedName>
    <definedName name="P1_PROT_M3" hidden="1">[4]РчСтГМ_Ф!$F$3:$O$39,[4]РчСтГМ_Ф!$A$40:$O$59,[4]РчСтГМ_Ф!$E$32:$E$33,[4]РчСтГМ_Ф!$E$19,[4]РчСтГМ_Ф!$E$13,[4]РчСтГМ_Ф!$E$7:$E$8,[4]РчСтГМ_Ф!$E$5</definedName>
    <definedName name="P1_SBT_PROT" localSheetId="8" hidden="1">#REF!,#REF!,#REF!,#REF!,#REF!,#REF!,#REF!</definedName>
    <definedName name="P1_SBT_PROT" localSheetId="10" hidden="1">#REF!,#REF!,#REF!,#REF!,#REF!,#REF!,#REF!</definedName>
    <definedName name="P1_SBT_PROT" hidden="1">#REF!,#REF!,#REF!,#REF!,#REF!,#REF!,#REF!</definedName>
    <definedName name="P1_SCOPE_22" hidden="1">'[4]2.2'!$J$12:$R$12,'[4]2.2'!$J$14:$R$14,'[4]2.2'!$J$19:$R$20,'[4]2.2'!$J$23:$R$24,'[4]2.2'!$J$28:$R$30,'[4]2.2'!$J$33:$R$33,'[4]2.2'!$J$55:$R$57,'[4]2.2'!$J$59:$R$61</definedName>
    <definedName name="P1_SCOPE_CHK2" hidden="1">'[4]2'!$B$168:$N$169,'[4]2'!$B$182:$N$183,'[4]2'!$B$61:$N$62,'[4]2'!$B$74:$N$75,'[4]2'!$B$87:$N$88,'[4]2'!$B$100:$N$101,'[4]2'!$B$113:$N$114,'[4]2'!$B$127:$N$128</definedName>
    <definedName name="P1_SCOPE_CHK2.1" hidden="1">'[4]2.1'!$B$170:$R$171,'[4]2.1'!$B$184:$R$185,'[4]2.1'!$B$63:$R$64,'[4]2.1'!$B$76:$R$77,'[4]2.1'!$B$89:$R$90,'[4]2.1'!$B$102:$R$103,'[4]2.1'!$B$115:$R$116</definedName>
    <definedName name="P1_SCOPE_CHK2.2" hidden="1">'[4]2.2'!$B$170:$R$171,'[4]2.2'!$B$184:$R$185,'[4]2.2'!$B$63:$R$64,'[4]2.2'!$B$76:$R$77,'[4]2.2'!$B$89:$R$90,'[4]2.2'!$B$102:$R$103,'[4]2.2'!$B$115:$R$116</definedName>
    <definedName name="P1_SCOPE_CHK2.3" hidden="1">'[4]2.3'!$B$170:$N$171,'[4]2.3'!$B$184:$N$185,'[4]2.3'!$B$63:$N$64,'[4]2.3'!$B$76:$N$77,'[4]2.3'!$B$89:$N$90,'[4]2.3'!$B$102:$N$103,'[4]2.3'!$B$115:$N$116</definedName>
    <definedName name="P1_SCOPE_FLOAD" localSheetId="8" hidden="1">#REF!,#REF!,#REF!,#REF!,#REF!,#REF!</definedName>
    <definedName name="P1_SCOPE_FLOAD" localSheetId="10" hidden="1">#REF!,#REF!,#REF!,#REF!,#REF!,#REF!</definedName>
    <definedName name="P1_SCOPE_FLOAD" hidden="1">#REF!,#REF!,#REF!,#REF!,#REF!,#REF!</definedName>
    <definedName name="P1_SCOPE_FRML" localSheetId="8" hidden="1">#REF!,#REF!,#REF!,#REF!,#REF!,#REF!</definedName>
    <definedName name="P1_SCOPE_FRML" localSheetId="10" hidden="1">#REF!,#REF!,#REF!,#REF!,#REF!,#REF!</definedName>
    <definedName name="P1_SCOPE_FRML" hidden="1">#REF!,#REF!,#REF!,#REF!,#REF!,#REF!</definedName>
    <definedName name="P1_SCOPE_LOAD1" localSheetId="8" hidden="1">#REF!,#REF!,#REF!,#REF!</definedName>
    <definedName name="P1_SCOPE_LOAD1" localSheetId="10" hidden="1">#REF!,#REF!,#REF!,#REF!</definedName>
    <definedName name="P1_SCOPE_LOAD1" hidden="1">#REF!,#REF!,#REF!,#REF!</definedName>
    <definedName name="P1_SCOPE_LOAD2" localSheetId="8" hidden="1">#REF!,#REF!,#REF!,#REF!</definedName>
    <definedName name="P1_SCOPE_LOAD2" localSheetId="10" hidden="1">#REF!,#REF!,#REF!,#REF!</definedName>
    <definedName name="P1_SCOPE_LOAD2" hidden="1">#REF!,#REF!,#REF!,#REF!</definedName>
    <definedName name="P1_SET_PROT" localSheetId="8" hidden="1">#REF!,#REF!,#REF!,#REF!,#REF!,#REF!,#REF!</definedName>
    <definedName name="P1_SET_PROT" localSheetId="10" hidden="1">#REF!,#REF!,#REF!,#REF!,#REF!,#REF!,#REF!</definedName>
    <definedName name="P1_SET_PROT" hidden="1">#REF!,#REF!,#REF!,#REF!,#REF!,#REF!,#REF!</definedName>
    <definedName name="P1_SET_PRT" localSheetId="8" hidden="1">#REF!,#REF!,#REF!,#REF!,#REF!,#REF!,#REF!</definedName>
    <definedName name="P1_SET_PRT" localSheetId="10" hidden="1">#REF!,#REF!,#REF!,#REF!,#REF!,#REF!,#REF!</definedName>
    <definedName name="P1_SET_PRT" hidden="1">#REF!,#REF!,#REF!,#REF!,#REF!,#REF!,#REF!</definedName>
    <definedName name="P1_T0?Data" localSheetId="8">'[4]0'!$D$67:$G$68,'[4]0'!$D$91:$G$107,'[4]0'!#REF!,'[4]0'!#REF!,'[4]0'!#REF!,'[4]0'!#REF!,'[4]0'!$D$65:$G$65,'[4]0'!$D$70:$G$70</definedName>
    <definedName name="P1_T0?Data" localSheetId="10">'[4]0'!$D$67:$G$68,'[4]0'!$D$91:$G$107,'[4]0'!#REF!,'[4]0'!#REF!,'[4]0'!#REF!,'[4]0'!#REF!,'[4]0'!$D$65:$G$65,'[4]0'!$D$70:$G$70</definedName>
    <definedName name="P1_T0?Data">'[4]0'!$D$67:$G$68,'[4]0'!$D$91:$G$107,'[4]0'!#REF!,'[4]0'!#REF!,'[4]0'!#REF!,'[4]0'!#REF!,'[4]0'!$D$65:$G$65,'[4]0'!$D$70:$G$70</definedName>
    <definedName name="P1_T0?unit?ТРУБ" localSheetId="8">'[4]0'!$D$105:$G$106,'[4]0'!#REF!,'[4]0'!$D$91:$G$95,'[4]0'!$D$65:$G$65,'[4]0'!$D$70:$G$70,'[4]0'!$D$57:$G$63,'[4]0'!$D$14:$G$55,'[4]0'!$D$72:$G$75,'[4]0'!$D$77:$G$80</definedName>
    <definedName name="P1_T0?unit?ТРУБ" localSheetId="10">'[4]0'!$D$105:$G$106,'[4]0'!#REF!,'[4]0'!$D$91:$G$95,'[4]0'!$D$65:$G$65,'[4]0'!$D$70:$G$70,'[4]0'!$D$57:$G$63,'[4]0'!$D$14:$G$55,'[4]0'!$D$72:$G$75,'[4]0'!$D$77:$G$80</definedName>
    <definedName name="P1_T0?unit?ТРУБ">'[4]0'!$D$105:$G$106,'[4]0'!#REF!,'[4]0'!$D$91:$G$95,'[4]0'!$D$65:$G$65,'[4]0'!$D$70:$G$70,'[4]0'!$D$57:$G$63,'[4]0'!$D$14:$G$55,'[4]0'!$D$72:$G$75,'[4]0'!$D$77:$G$80</definedName>
    <definedName name="P1_T0_Protect" localSheetId="8" hidden="1">'[4]0'!$D$29:$G$29,'[4]0'!$D$39:$G$39,'[4]0'!#REF!,'[4]0'!#REF!,'[4]0'!$D$51:$G$51,'[4]0'!#REF!,'[4]0'!#REF!,'[4]0'!$D$55:$G$55,'[4]0'!$D$62:$G$62,'[4]0'!$D$65:$G$65</definedName>
    <definedName name="P1_T0_Protect" localSheetId="10" hidden="1">'[4]0'!$D$29:$G$29,'[4]0'!$D$39:$G$39,'[4]0'!#REF!,'[4]0'!#REF!,'[4]0'!$D$51:$G$51,'[4]0'!#REF!,'[4]0'!#REF!,'[4]0'!$D$55:$G$55,'[4]0'!$D$62:$G$62,'[4]0'!$D$65:$G$65</definedName>
    <definedName name="P1_T0_Protect" hidden="1">'[4]0'!$D$29:$G$29,'[4]0'!$D$39:$G$39,'[4]0'!#REF!,'[4]0'!#REF!,'[4]0'!$D$51:$G$51,'[4]0'!#REF!,'[4]0'!#REF!,'[4]0'!$D$55:$G$55,'[4]0'!$D$62:$G$62,'[4]0'!$D$65:$G$65</definedName>
    <definedName name="P1_T0_Protection" localSheetId="8">'[4]0'!$D$29:$G$29,'[4]0'!$D$39:$G$39,'[4]0'!$D$51:$G$51,'[4]0'!$D$55:$G$55,'[4]0'!$D$62:$G$62,'[4]0'!$D$65:$G$65,'[4]0'!$D$75:$G$75,'[4]0'!$D$83:$G$84,'[4]0'!#REF!,'[4]0'!#REF!</definedName>
    <definedName name="P1_T0_Protection" localSheetId="10">'[4]0'!$D$29:$G$29,'[4]0'!$D$39:$G$39,'[4]0'!$D$51:$G$51,'[4]0'!$D$55:$G$55,'[4]0'!$D$62:$G$62,'[4]0'!$D$65:$G$65,'[4]0'!$D$75:$G$75,'[4]0'!$D$83:$G$84,'[4]0'!#REF!,'[4]0'!#REF!</definedName>
    <definedName name="P1_T0_Protection">'[4]0'!$D$29:$G$29,'[4]0'!$D$39:$G$39,'[4]0'!$D$51:$G$51,'[4]0'!$D$55:$G$55,'[4]0'!$D$62:$G$62,'[4]0'!$D$65:$G$65,'[4]0'!$D$75:$G$75,'[4]0'!$D$83:$G$84,'[4]0'!#REF!,'[4]0'!#REF!</definedName>
    <definedName name="P1_T12?Data" localSheetId="8" hidden="1">#REF!,#REF!,#REF!,#REF!,#REF!,#REF!,#REF!,#REF!,#REF!,#REF!,#REF!,#REF!</definedName>
    <definedName name="P1_T12?Data" localSheetId="10" hidden="1">#REF!,#REF!,#REF!,#REF!,#REF!,#REF!,#REF!,#REF!,#REF!,#REF!,#REF!,#REF!</definedName>
    <definedName name="P1_T12?Data" hidden="1">#REF!,#REF!,#REF!,#REF!,#REF!,#REF!,#REF!,#REF!,#REF!,#REF!,#REF!,#REF!</definedName>
    <definedName name="P1_T12?L3.1.x" localSheetId="8" hidden="1">#REF!,#REF!,#REF!,#REF!,#REF!,#REF!,#REF!,#REF!</definedName>
    <definedName name="P1_T12?L3.1.x" localSheetId="10" hidden="1">#REF!,#REF!,#REF!,#REF!,#REF!,#REF!,#REF!,#REF!</definedName>
    <definedName name="P1_T12?L3.1.x" hidden="1">#REF!,#REF!,#REF!,#REF!,#REF!,#REF!,#REF!,#REF!</definedName>
    <definedName name="P1_T12?L3.x" localSheetId="8" hidden="1">#REF!,#REF!,#REF!,#REF!,#REF!,#REF!,#REF!,#REF!</definedName>
    <definedName name="P1_T12?L3.x" localSheetId="10" hidden="1">#REF!,#REF!,#REF!,#REF!,#REF!,#REF!,#REF!,#REF!</definedName>
    <definedName name="P1_T12?L3.x" hidden="1">#REF!,#REF!,#REF!,#REF!,#REF!,#REF!,#REF!,#REF!</definedName>
    <definedName name="P1_T12?unit?ГА" localSheetId="8" hidden="1">#REF!,#REF!,#REF!,#REF!,#REF!,#REF!,#REF!,#REF!</definedName>
    <definedName name="P1_T12?unit?ГА" localSheetId="10" hidden="1">#REF!,#REF!,#REF!,#REF!,#REF!,#REF!,#REF!,#REF!</definedName>
    <definedName name="P1_T12?unit?ГА" hidden="1">#REF!,#REF!,#REF!,#REF!,#REF!,#REF!,#REF!,#REF!</definedName>
    <definedName name="P1_T12?unit?ТРУБ" localSheetId="8" hidden="1">#REF!,#REF!,#REF!,#REF!,#REF!,#REF!,#REF!,#REF!</definedName>
    <definedName name="P1_T12?unit?ТРУБ" localSheetId="10" hidden="1">#REF!,#REF!,#REF!,#REF!,#REF!,#REF!,#REF!,#REF!</definedName>
    <definedName name="P1_T12?unit?ТРУБ" hidden="1">#REF!,#REF!,#REF!,#REF!,#REF!,#REF!,#REF!,#REF!</definedName>
    <definedName name="P1_T13?unit?РУБ.ТМКБ" localSheetId="8" hidden="1">#REF!,#REF!,#REF!,#REF!,#REF!,#REF!,#REF!,#REF!</definedName>
    <definedName name="P1_T13?unit?РУБ.ТМКБ" localSheetId="10" hidden="1">#REF!,#REF!,#REF!,#REF!,#REF!,#REF!,#REF!,#REF!</definedName>
    <definedName name="P1_T13?unit?РУБ.ТМКБ" hidden="1">#REF!,#REF!,#REF!,#REF!,#REF!,#REF!,#REF!,#REF!</definedName>
    <definedName name="P1_T13?unit?ТМКБ" localSheetId="8" hidden="1">#REF!,#REF!,#REF!,#REF!,#REF!,#REF!,#REF!,#REF!</definedName>
    <definedName name="P1_T13?unit?ТМКБ" localSheetId="10" hidden="1">#REF!,#REF!,#REF!,#REF!,#REF!,#REF!,#REF!,#REF!</definedName>
    <definedName name="P1_T13?unit?ТМКБ" hidden="1">#REF!,#REF!,#REF!,#REF!,#REF!,#REF!,#REF!,#REF!</definedName>
    <definedName name="P1_T13?unit?ТРУБ" localSheetId="8" hidden="1">#REF!,#REF!,#REF!,#REF!,#REF!,#REF!,#REF!,#REF!</definedName>
    <definedName name="P1_T13?unit?ТРУБ" localSheetId="10" hidden="1">#REF!,#REF!,#REF!,#REF!,#REF!,#REF!,#REF!,#REF!</definedName>
    <definedName name="P1_T13?unit?ТРУБ" hidden="1">#REF!,#REF!,#REF!,#REF!,#REF!,#REF!,#REF!,#REF!</definedName>
    <definedName name="P1_T16?item_ext?ЧЕЛ" localSheetId="8" hidden="1">#REF!,#REF!,#REF!,#REF!,#REF!,#REF!,#REF!,#REF!</definedName>
    <definedName name="P1_T16?item_ext?ЧЕЛ" localSheetId="10" hidden="1">#REF!,#REF!,#REF!,#REF!,#REF!,#REF!,#REF!,#REF!</definedName>
    <definedName name="P1_T16?item_ext?ЧЕЛ" hidden="1">#REF!,#REF!,#REF!,#REF!,#REF!,#REF!,#REF!,#REF!</definedName>
    <definedName name="P1_T16?unit?ТРУБ" localSheetId="8" hidden="1">#REF!,#REF!,#REF!,#REF!,#REF!,#REF!,#REF!,#REF!</definedName>
    <definedName name="P1_T16?unit?ТРУБ" localSheetId="10" hidden="1">#REF!,#REF!,#REF!,#REF!,#REF!,#REF!,#REF!,#REF!</definedName>
    <definedName name="P1_T16?unit?ТРУБ" hidden="1">#REF!,#REF!,#REF!,#REF!,#REF!,#REF!,#REF!,#REF!</definedName>
    <definedName name="P1_T16?unit?ЧЕЛ" localSheetId="8" hidden="1">#REF!,#REF!,#REF!,#REF!,#REF!,#REF!,#REF!</definedName>
    <definedName name="P1_T16?unit?ЧЕЛ" localSheetId="10" hidden="1">#REF!,#REF!,#REF!,#REF!,#REF!,#REF!,#REF!</definedName>
    <definedName name="P1_T16?unit?ЧЕЛ" hidden="1">#REF!,#REF!,#REF!,#REF!,#REF!,#REF!,#REF!</definedName>
    <definedName name="P1_T17.1_Protect" localSheetId="8" hidden="1">#REF!,#REF!,#REF!,#REF!,#REF!,#REF!,#REF!,#REF!</definedName>
    <definedName name="P1_T17.1_Protect" localSheetId="10" hidden="1">#REF!,#REF!,#REF!,#REF!,#REF!,#REF!,#REF!,#REF!</definedName>
    <definedName name="P1_T17.1_Protect" hidden="1">#REF!,#REF!,#REF!,#REF!,#REF!,#REF!,#REF!,#REF!</definedName>
    <definedName name="P1_T2.1?Data">'[6]2.1'!$E$174:$J$181,'[6]2.1'!$E$183:$J$183,'[6]2.1'!$E$186:$J$188,'[6]2.1'!$E$190:$J$197,'[6]2.1'!$E$200:$J$200,'[6]2.1'!$E$167:$J$167,'[6]2.1'!$E$158:$J$165</definedName>
    <definedName name="P1_T2.1?unit?РУБ.ТНТ">'[6]2.1'!$E$96:$J$96,'[6]2.1'!$E$101:$J$103,'[6]2.1'!$E$123:$J$125,'[6]2.1'!$E$127:$J$127,'[6]2.1'!$E$132:$J$134,'[6]2.1'!$E$186:$J$188,'[6]2.1'!$E$190:$J$190</definedName>
    <definedName name="P1_T2.2?Data" localSheetId="8">#REF!,#REF!,#REF!,#REF!,#REF!,#REF!,#REF!,#REF!</definedName>
    <definedName name="P1_T2.2?Data" localSheetId="10">#REF!,#REF!,#REF!,#REF!,#REF!,#REF!,#REF!,#REF!</definedName>
    <definedName name="P1_T2.2?Data">#REF!,#REF!,#REF!,#REF!,#REF!,#REF!,#REF!,#REF!</definedName>
    <definedName name="P1_T2.2?unit?РУБ.ТНТ" localSheetId="8">#REF!,#REF!,#REF!,#REF!,#REF!,#REF!,#REF!</definedName>
    <definedName name="P1_T2.2?unit?РУБ.ТНТ" localSheetId="10">#REF!,#REF!,#REF!,#REF!,#REF!,#REF!,#REF!</definedName>
    <definedName name="P1_T2.2?unit?РУБ.ТНТ">#REF!,#REF!,#REF!,#REF!,#REF!,#REF!,#REF!</definedName>
    <definedName name="P1_T2.2_Protect" localSheetId="8" hidden="1">#REF!,#REF!,#REF!,#REF!,#REF!,#REF!,#REF!,#REF!</definedName>
    <definedName name="P1_T2.2_Protect" localSheetId="10" hidden="1">#REF!,#REF!,#REF!,#REF!,#REF!,#REF!,#REF!,#REF!</definedName>
    <definedName name="P1_T2.2_Protect" hidden="1">#REF!,#REF!,#REF!,#REF!,#REF!,#REF!,#REF!,#REF!</definedName>
    <definedName name="P1_T2?axis?R?ВТОП">'[6]2'!$E$45:$M$57,'[6]2'!$E$60:$M$72,'[6]2'!$E$75:$M$87,'[6]2'!$E$90:$M$102,'[6]2'!$E$105:$M$117,'[6]2'!$E$121:$M$133,'[6]2'!$E$136:$M$148,'[6]2'!$E$152:$M$164</definedName>
    <definedName name="P1_T2?axis?R?ВТОП?">'[6]2'!$C$168:$C$180,'[6]2'!$C$152:$C$164,'[6]2'!$C$136:$C$148,'[6]2'!$C$121:$C$133,'[6]2'!$C$105:$C$117,'[6]2'!$C$90:$C$102,'[6]2'!$C$75:$C$87,'[6]2'!$C$60:$C$72</definedName>
    <definedName name="P1_T2?axis?R?ДЕТ">'[6]2'!$E$184:$M$196,'[6]2'!$E$29:$M$41,'[6]2'!$E$45:$M$57,'[6]2'!$E$60:$M$72,'[6]2'!$E$75:$M$87,'[6]2'!$E$90:$M$102,'[6]2'!$E$105:$M$117,'[6]2'!$E$121:$M$133</definedName>
    <definedName name="P1_T2?axis?R?ДЕТ?">'[6]2'!$B$45:$B$57,'[6]2'!$B$60:$B$72,'[6]2'!$B$75:$B$87,'[6]2'!$B$90:$B$102,'[6]2'!$B$105:$B$117,'[6]2'!$B$121:$B$133,'[6]2'!$B$136:$B$148,'[6]2'!$B$152:$B$164</definedName>
    <definedName name="P1_T2?Data" localSheetId="8">'[4]2.1'!#REF!,'[4]2.1'!$G$42:$P$49,'[4]2.1'!#REF!,'[4]2.1'!$G$51:$P$51,'[4]2.1'!#REF!,'[4]2.1'!$G$53:$P$56,'[4]2.1'!#REF!,'[4]2.1'!$G$57:$P$64,'[4]2.1'!#REF!</definedName>
    <definedName name="P1_T2?Data" localSheetId="10">'[4]2.1'!#REF!,'[4]2.1'!$G$42:$P$49,'[4]2.1'!#REF!,'[4]2.1'!$G$51:$P$51,'[4]2.1'!#REF!,'[4]2.1'!$G$53:$P$56,'[4]2.1'!#REF!,'[4]2.1'!$G$57:$P$64,'[4]2.1'!#REF!</definedName>
    <definedName name="P1_T2?Data">'[4]2.1'!#REF!,'[4]2.1'!$G$42:$P$49,'[4]2.1'!#REF!,'[4]2.1'!$G$51:$P$51,'[4]2.1'!#REF!,'[4]2.1'!$G$53:$P$56,'[4]2.1'!#REF!,'[4]2.1'!$G$57:$P$64,'[4]2.1'!#REF!</definedName>
    <definedName name="P1_T2?unit?РУБ.ТНТ">'[6]2'!$E$94:$G$94,'[6]2'!$E$99:$G$101,'[6]2'!$E$121:$G$123,'[6]2'!$E$125:$G$125,'[6]2'!$E$130:$G$132,'[6]2'!$E$184:$G$186,'[6]2'!$E$188:$G$188,'[6]2'!$E$193:$G$195</definedName>
    <definedName name="P1_T2?unit?ТРУБ">'[6]2'!$E$109:$G$116,'[6]2'!$E$118:$G$118,'[6]2'!$E$135:$G$138,'[6]2'!$E$140:$G$147,'[6]2'!$E$149:$G$149,'[6]2'!$E$151:$G$154,'[6]2'!$E$156:$G$163,'[6]2'!$E$165:$G$165</definedName>
    <definedName name="P1_T2_1_Protect">'[6]2.1'!$G$8:$J$8,'[6]2.1'!$G$10:$J$10,'[6]2.1'!$G$12:$J$12,'[6]2.1'!$G$15:$J$15,'[6]2.1'!$G$18:$J$19,'[6]2.1'!$G$23:$J$23,'[6]2.1'!$G$26:$J$26,'[6]2.1'!$G$48:$J$49</definedName>
    <definedName name="P1_T2_2_Protect" localSheetId="8" hidden="1">#REF!,#REF!,#REF!,#REF!,#REF!,#REF!,#REF!,#REF!</definedName>
    <definedName name="P1_T2_2_Protect" localSheetId="10" hidden="1">#REF!,#REF!,#REF!,#REF!,#REF!,#REF!,#REF!,#REF!</definedName>
    <definedName name="P1_T2_2_Protect" hidden="1">#REF!,#REF!,#REF!,#REF!,#REF!,#REF!,#REF!,#REF!</definedName>
    <definedName name="P1_T2_Protect">'[7]2'!$D$8:$E$8,'[7]2'!$D$10:$E$10,'[7]2'!$D$13:$E$13,'[7]2'!$D$16:$E$17,'[7]2'!$G$6:$H$6,'[7]2'!$G$8:$H$8,'[7]2'!$F$5:$H$5,'[7]2'!$G$10:$H$10,'[7]2'!$G$13:$H$13</definedName>
    <definedName name="P1_T22?Data" localSheetId="8">#REF!,#REF!,#REF!,#REF!,#REF!,#REF!,#REF!,#REF!</definedName>
    <definedName name="P1_T22?Data" localSheetId="10">#REF!,#REF!,#REF!,#REF!,#REF!,#REF!,#REF!,#REF!</definedName>
    <definedName name="P1_T22?Data">#REF!,#REF!,#REF!,#REF!,#REF!,#REF!,#REF!,#REF!</definedName>
    <definedName name="P1_T4_Protect">'[6]4'!$E$14:$N$16,'[6]4'!$E$18:$N$19,'[6]4'!$E$21:$N$21,'[6]4'!$E$39:$N$41,'[6]4'!$E$43:$N$50,'[6]4'!$E$9:$N$10,'[6]4'!$B$9:$B$10,'[6]4'!$B$18:$B$19,'[6]4'!$B$25:$B$26</definedName>
    <definedName name="P1_T5_Protect" localSheetId="8" hidden="1">#REF!,#REF!,#REF!,#REF!,#REF!,#REF!,#REF!,#REF!,#REF!</definedName>
    <definedName name="P1_T5_Protect" localSheetId="10" hidden="1">#REF!,#REF!,#REF!,#REF!,#REF!,#REF!,#REF!,#REF!,#REF!</definedName>
    <definedName name="P1_T5_Protect" hidden="1">#REF!,#REF!,#REF!,#REF!,#REF!,#REF!,#REF!,#REF!,#REF!</definedName>
    <definedName name="P1_T6_Protect" localSheetId="8" hidden="1">#REF!,#REF!,#REF!,#REF!,#REF!,#REF!,#REF!,#REF!,#REF!</definedName>
    <definedName name="P1_T6_Protect" localSheetId="10" hidden="1">#REF!,#REF!,#REF!,#REF!,#REF!,#REF!,#REF!,#REF!,#REF!</definedName>
    <definedName name="P1_T6_Protect" hidden="1">#REF!,#REF!,#REF!,#REF!,#REF!,#REF!,#REF!,#REF!,#REF!</definedName>
    <definedName name="P10_T12?L3.1.x" localSheetId="8" hidden="1">#REF!,#REF!,#REF!,#REF!,#REF!,#REF!,#REF!,№27!P1_T12?L3.1.x</definedName>
    <definedName name="P10_T12?L3.1.x" localSheetId="10" hidden="1">#REF!,#REF!,#REF!,#REF!,#REF!,#REF!,#REF!,калькуляция!P1_T12?L3.1.x</definedName>
    <definedName name="P10_T12?L3.1.x" hidden="1">#REF!,#REF!,#REF!,#REF!,#REF!,#REF!,#REF!,P1_T12?L3.1.x</definedName>
    <definedName name="P10_T12?L3.x" localSheetId="8" hidden="1">#REF!,#REF!,#REF!,#REF!,#REF!,#REF!,#REF!,№27!P1_T12?L3.x</definedName>
    <definedName name="P10_T12?L3.x" localSheetId="10" hidden="1">#REF!,#REF!,#REF!,#REF!,#REF!,#REF!,#REF!,калькуляция!P1_T12?L3.x</definedName>
    <definedName name="P10_T12?L3.x" hidden="1">#REF!,#REF!,#REF!,#REF!,#REF!,#REF!,#REF!,P1_T12?L3.x</definedName>
    <definedName name="P10_T12?unit?ГА" localSheetId="8" hidden="1">#REF!,#REF!,#REF!,#REF!,#REF!,#REF!,#REF!,#REF!</definedName>
    <definedName name="P10_T12?unit?ГА" localSheetId="10" hidden="1">#REF!,#REF!,#REF!,#REF!,#REF!,#REF!,#REF!,#REF!</definedName>
    <definedName name="P10_T12?unit?ГА" hidden="1">#REF!,#REF!,#REF!,#REF!,#REF!,#REF!,#REF!,#REF!</definedName>
    <definedName name="P10_T12?unit?ТРУБ" localSheetId="8" hidden="1">#REF!,#REF!,#REF!,#REF!,#REF!,#REF!,#REF!,#REF!</definedName>
    <definedName name="P10_T12?unit?ТРУБ" localSheetId="10" hidden="1">#REF!,#REF!,#REF!,#REF!,#REF!,#REF!,#REF!,#REF!</definedName>
    <definedName name="P10_T12?unit?ТРУБ" hidden="1">#REF!,#REF!,#REF!,#REF!,#REF!,#REF!,#REF!,#REF!</definedName>
    <definedName name="P10_T16?item_ext?ЧЕЛ" localSheetId="8" hidden="1">#REF!,#REF!,#REF!,#REF!,#REF!,#REF!,#REF!,#REF!</definedName>
    <definedName name="P10_T16?item_ext?ЧЕЛ" localSheetId="10" hidden="1">#REF!,#REF!,#REF!,#REF!,#REF!,#REF!,#REF!,#REF!</definedName>
    <definedName name="P10_T16?item_ext?ЧЕЛ" hidden="1">#REF!,#REF!,#REF!,#REF!,#REF!,#REF!,#REF!,#REF!</definedName>
    <definedName name="P10_T16?unit?ТРУБ" localSheetId="8" hidden="1">#REF!,#REF!,#REF!,#REF!,#REF!,#REF!,#REF!,#REF!</definedName>
    <definedName name="P10_T16?unit?ТРУБ" localSheetId="10" hidden="1">#REF!,#REF!,#REF!,#REF!,#REF!,#REF!,#REF!,#REF!</definedName>
    <definedName name="P10_T16?unit?ТРУБ" hidden="1">#REF!,#REF!,#REF!,#REF!,#REF!,#REF!,#REF!,#REF!</definedName>
    <definedName name="P10_T16?unit?ЧЕЛ" localSheetId="8" hidden="1">#REF!,#REF!,#REF!,#REF!,#REF!,#REF!,#REF!,#REF!</definedName>
    <definedName name="P10_T16?unit?ЧЕЛ" localSheetId="10" hidden="1">#REF!,#REF!,#REF!,#REF!,#REF!,#REF!,#REF!,#REF!</definedName>
    <definedName name="P10_T16?unit?ЧЕЛ" hidden="1">#REF!,#REF!,#REF!,#REF!,#REF!,#REF!,#REF!,#REF!</definedName>
    <definedName name="P11_T12?unit?ГА" localSheetId="8" hidden="1">#REF!,№27!P1_T12?unit?ГА,№27!P2_T12?unit?ГА,№27!P3_T12?unit?ГА,№27!P4_T12?unit?ГА,№27!P5_T12?unit?ГА,№27!P6_T12?unit?ГА,№27!P7_T12?unit?ГА,№27!P8_T12?unit?ГА</definedName>
    <definedName name="P11_T12?unit?ГА" localSheetId="10" hidden="1">#REF!,калькуляция!P1_T12?unit?ГА,калькуляция!P2_T12?unit?ГА,калькуляция!P3_T12?unit?ГА,калькуляция!P4_T12?unit?ГА,калькуляция!P5_T12?unit?ГА,калькуляция!P6_T12?unit?ГА,калькуляция!P7_T12?unit?ГА,калькуляция!P8_T12?unit?ГА</definedName>
    <definedName name="P11_T12?unit?ГА" hidden="1">#REF!,P1_T12?unit?ГА,P2_T12?unit?ГА,P3_T12?unit?ГА,P4_T12?unit?ГА,P5_T12?unit?ГА,P6_T12?unit?ГА,P7_T12?unit?ГА,P8_T12?unit?ГА</definedName>
    <definedName name="P11_T12?unit?ТРУБ" localSheetId="8" hidden="1">#REF!,#REF!,№27!P1_T12?unit?ТРУБ,№27!P2_T12?unit?ТРУБ,№27!P3_T12?unit?ТРУБ,№27!P4_T12?unit?ТРУБ,№27!P5_T12?unit?ТРУБ,№27!P6_T12?unit?ТРУБ</definedName>
    <definedName name="P11_T12?unit?ТРУБ" localSheetId="10" hidden="1">#REF!,#REF!,калькуляция!P1_T12?unit?ТРУБ,калькуляция!P2_T12?unit?ТРУБ,калькуляция!P3_T12?unit?ТРУБ,калькуляция!P4_T12?unit?ТРУБ,калькуляция!P5_T12?unit?ТРУБ,калькуляция!P6_T12?unit?ТРУБ</definedName>
    <definedName name="P11_T12?unit?ТРУБ" hidden="1">#REF!,#REF!,P1_T12?unit?ТРУБ,P2_T12?unit?ТРУБ,P3_T12?unit?ТРУБ,P4_T12?unit?ТРУБ,P5_T12?unit?ТРУБ,P6_T12?unit?ТРУБ</definedName>
    <definedName name="P11_T16?item_ext?ЧЕЛ" localSheetId="8" hidden="1">#REF!,#REF!,#REF!,#REF!,#REF!,#REF!,#REF!,#REF!</definedName>
    <definedName name="P11_T16?item_ext?ЧЕЛ" localSheetId="10" hidden="1">#REF!,#REF!,#REF!,#REF!,#REF!,#REF!,#REF!,#REF!</definedName>
    <definedName name="P11_T16?item_ext?ЧЕЛ" hidden="1">#REF!,#REF!,#REF!,#REF!,#REF!,#REF!,#REF!,#REF!</definedName>
    <definedName name="P11_T16?unit?ТРУБ" localSheetId="8" hidden="1">#REF!,#REF!,#REF!,#REF!,#REF!,#REF!,#REF!,#REF!</definedName>
    <definedName name="P11_T16?unit?ТРУБ" localSheetId="10" hidden="1">#REF!,#REF!,#REF!,#REF!,#REF!,#REF!,#REF!,#REF!</definedName>
    <definedName name="P11_T16?unit?ТРУБ" hidden="1">#REF!,#REF!,#REF!,#REF!,#REF!,#REF!,#REF!,#REF!</definedName>
    <definedName name="P11_T16?unit?ЧЕЛ" localSheetId="8" hidden="1">#REF!,#REF!,#REF!,#REF!,#REF!,#REF!,#REF!,#REF!</definedName>
    <definedName name="P11_T16?unit?ЧЕЛ" localSheetId="10" hidden="1">#REF!,#REF!,#REF!,#REF!,#REF!,#REF!,#REF!,#REF!</definedName>
    <definedName name="P11_T16?unit?ЧЕЛ" hidden="1">#REF!,#REF!,#REF!,#REF!,#REF!,#REF!,#REF!,#REF!</definedName>
    <definedName name="P12_T16?item_ext?ЧЕЛ" localSheetId="8" hidden="1">#REF!,#REF!,#REF!,#REF!,#REF!,#REF!,#REF!</definedName>
    <definedName name="P12_T16?item_ext?ЧЕЛ" localSheetId="10" hidden="1">#REF!,#REF!,#REF!,#REF!,#REF!,#REF!,#REF!</definedName>
    <definedName name="P12_T16?item_ext?ЧЕЛ" hidden="1">#REF!,#REF!,#REF!,#REF!,#REF!,#REF!,#REF!</definedName>
    <definedName name="P12_T16?unit?ТРУБ" localSheetId="8" hidden="1">#REF!,#REF!,#REF!,#REF!,#REF!,#REF!,#REF!,#REF!</definedName>
    <definedName name="P12_T16?unit?ТРУБ" localSheetId="10" hidden="1">#REF!,#REF!,#REF!,#REF!,#REF!,#REF!,#REF!,#REF!</definedName>
    <definedName name="P12_T16?unit?ТРУБ" hidden="1">#REF!,#REF!,#REF!,#REF!,#REF!,#REF!,#REF!,#REF!</definedName>
    <definedName name="P12_T16?unit?ЧЕЛ" localSheetId="8" hidden="1">#REF!,#REF!,#REF!,#REF!,#REF!,#REF!,#REF!,#REF!</definedName>
    <definedName name="P12_T16?unit?ЧЕЛ" localSheetId="10" hidden="1">#REF!,#REF!,#REF!,#REF!,#REF!,#REF!,#REF!,#REF!</definedName>
    <definedName name="P12_T16?unit?ЧЕЛ" hidden="1">#REF!,#REF!,#REF!,#REF!,#REF!,#REF!,#REF!,#REF!</definedName>
    <definedName name="P13_T16?item_ext?ЧЕЛ" localSheetId="8" hidden="1">#REF!,#REF!,#REF!,#REF!,#REF!,#REF!,#REF!,#REF!</definedName>
    <definedName name="P13_T16?item_ext?ЧЕЛ" localSheetId="10" hidden="1">#REF!,#REF!,#REF!,#REF!,#REF!,#REF!,#REF!,#REF!</definedName>
    <definedName name="P13_T16?item_ext?ЧЕЛ" hidden="1">#REF!,#REF!,#REF!,#REF!,#REF!,#REF!,#REF!,#REF!</definedName>
    <definedName name="P13_T16?unit?ТРУБ" localSheetId="8" hidden="1">#REF!,#REF!,#REF!,#REF!,#REF!,#REF!,#REF!,#REF!</definedName>
    <definedName name="P13_T16?unit?ТРУБ" localSheetId="10" hidden="1">#REF!,#REF!,#REF!,#REF!,#REF!,#REF!,#REF!,#REF!</definedName>
    <definedName name="P13_T16?unit?ТРУБ" hidden="1">#REF!,#REF!,#REF!,#REF!,#REF!,#REF!,#REF!,#REF!</definedName>
    <definedName name="P13_T16?unit?ЧЕЛ" localSheetId="8" hidden="1">#REF!,#REF!,#REF!,#REF!,#REF!,#REF!,#REF!,#REF!</definedName>
    <definedName name="P13_T16?unit?ЧЕЛ" localSheetId="10" hidden="1">#REF!,#REF!,#REF!,#REF!,#REF!,#REF!,#REF!,#REF!</definedName>
    <definedName name="P13_T16?unit?ЧЕЛ" hidden="1">#REF!,#REF!,#REF!,#REF!,#REF!,#REF!,#REF!,#REF!</definedName>
    <definedName name="P14_T16?item_ext?ЧЕЛ" localSheetId="8" hidden="1">#REF!,#REF!,#REF!,#REF!,#REF!,#REF!,#REF!,#REF!</definedName>
    <definedName name="P14_T16?item_ext?ЧЕЛ" localSheetId="10" hidden="1">#REF!,#REF!,#REF!,#REF!,#REF!,#REF!,#REF!,#REF!</definedName>
    <definedName name="P14_T16?item_ext?ЧЕЛ" hidden="1">#REF!,#REF!,#REF!,#REF!,#REF!,#REF!,#REF!,#REF!</definedName>
    <definedName name="P14_T16?unit?ТРУБ" localSheetId="8" hidden="1">#REF!,#REF!,#REF!,#REF!,#REF!,#REF!,#REF!,#REF!</definedName>
    <definedName name="P14_T16?unit?ТРУБ" localSheetId="10" hidden="1">#REF!,#REF!,#REF!,#REF!,#REF!,#REF!,#REF!,#REF!</definedName>
    <definedName name="P14_T16?unit?ТРУБ" hidden="1">#REF!,#REF!,#REF!,#REF!,#REF!,#REF!,#REF!,#REF!</definedName>
    <definedName name="P14_T16?unit?ЧЕЛ" localSheetId="8" hidden="1">#REF!,#REF!,#REF!,#REF!,#REF!,#REF!,#REF!,#REF!</definedName>
    <definedName name="P14_T16?unit?ЧЕЛ" localSheetId="10" hidden="1">#REF!,#REF!,#REF!,#REF!,#REF!,#REF!,#REF!,#REF!</definedName>
    <definedName name="P14_T16?unit?ЧЕЛ" hidden="1">#REF!,#REF!,#REF!,#REF!,#REF!,#REF!,#REF!,#REF!</definedName>
    <definedName name="P15_T16?item_ext?ЧЕЛ" localSheetId="8" hidden="1">#REF!,#REF!,#REF!,#REF!,#REF!,#REF!,#REF!,#REF!</definedName>
    <definedName name="P15_T16?item_ext?ЧЕЛ" localSheetId="10" hidden="1">#REF!,#REF!,#REF!,#REF!,#REF!,#REF!,#REF!,#REF!</definedName>
    <definedName name="P15_T16?item_ext?ЧЕЛ" hidden="1">#REF!,#REF!,#REF!,#REF!,#REF!,#REF!,#REF!,#REF!</definedName>
    <definedName name="P15_T16?unit?ТРУБ" localSheetId="8" hidden="1">#REF!,#REF!,#REF!,#REF!,#REF!,#REF!,#REF!,#REF!</definedName>
    <definedName name="P15_T16?unit?ТРУБ" localSheetId="10" hidden="1">#REF!,#REF!,#REF!,#REF!,#REF!,#REF!,#REF!,#REF!</definedName>
    <definedName name="P15_T16?unit?ТРУБ" hidden="1">#REF!,#REF!,#REF!,#REF!,#REF!,#REF!,#REF!,#REF!</definedName>
    <definedName name="P15_T16?unit?ЧЕЛ" localSheetId="8" hidden="1">#REF!,#REF!,#REF!,#REF!,#REF!,#REF!,#REF!,#REF!</definedName>
    <definedName name="P15_T16?unit?ЧЕЛ" localSheetId="10" hidden="1">#REF!,#REF!,#REF!,#REF!,#REF!,#REF!,#REF!,#REF!</definedName>
    <definedName name="P15_T16?unit?ЧЕЛ" hidden="1">#REF!,#REF!,#REF!,#REF!,#REF!,#REF!,#REF!,#REF!</definedName>
    <definedName name="P16_T16?item_ext?ЧЕЛ" localSheetId="8" hidden="1">#REF!,#REF!,#REF!,#REF!,#REF!,#REF!,#REF!,#REF!</definedName>
    <definedName name="P16_T16?item_ext?ЧЕЛ" localSheetId="10" hidden="1">#REF!,#REF!,#REF!,#REF!,#REF!,#REF!,#REF!,#REF!</definedName>
    <definedName name="P16_T16?item_ext?ЧЕЛ" hidden="1">#REF!,#REF!,#REF!,#REF!,#REF!,#REF!,#REF!,#REF!</definedName>
    <definedName name="P16_T16?unit?ТРУБ" localSheetId="8" hidden="1">#REF!,#REF!,#REF!,#REF!,#REF!,#REF!,#REF!,#REF!</definedName>
    <definedName name="P16_T16?unit?ТРУБ" localSheetId="10" hidden="1">#REF!,#REF!,#REF!,#REF!,#REF!,#REF!,#REF!,#REF!</definedName>
    <definedName name="P16_T16?unit?ТРУБ" hidden="1">#REF!,#REF!,#REF!,#REF!,#REF!,#REF!,#REF!,#REF!</definedName>
    <definedName name="P16_T16?unit?ЧЕЛ" localSheetId="8" hidden="1">#REF!,#REF!,#REF!,#REF!,#REF!,#REF!,#REF!,#REF!</definedName>
    <definedName name="P16_T16?unit?ЧЕЛ" localSheetId="10" hidden="1">#REF!,#REF!,#REF!,#REF!,#REF!,#REF!,#REF!,#REF!</definedName>
    <definedName name="P16_T16?unit?ЧЕЛ" hidden="1">#REF!,#REF!,#REF!,#REF!,#REF!,#REF!,#REF!,#REF!</definedName>
    <definedName name="P17_T16?item_ext?ЧЕЛ" localSheetId="8" hidden="1">#REF!,#REF!,#REF!,#REF!,#REF!,#REF!,#REF!,#REF!</definedName>
    <definedName name="P17_T16?item_ext?ЧЕЛ" localSheetId="10" hidden="1">#REF!,#REF!,#REF!,#REF!,#REF!,#REF!,#REF!,#REF!</definedName>
    <definedName name="P17_T16?item_ext?ЧЕЛ" hidden="1">#REF!,#REF!,#REF!,#REF!,#REF!,#REF!,#REF!,#REF!</definedName>
    <definedName name="P17_T16?unit?ТРУБ" localSheetId="8" hidden="1">#REF!,#REF!,#REF!,#REF!,#REF!,#REF!,#REF!,#REF!</definedName>
    <definedName name="P17_T16?unit?ТРУБ" localSheetId="10" hidden="1">#REF!,#REF!,#REF!,#REF!,#REF!,#REF!,#REF!,#REF!</definedName>
    <definedName name="P17_T16?unit?ТРУБ" hidden="1">#REF!,#REF!,#REF!,#REF!,#REF!,#REF!,#REF!,#REF!</definedName>
    <definedName name="P17_T16?unit?ЧЕЛ" localSheetId="8" hidden="1">#REF!,#REF!,#REF!,#REF!,#REF!,#REF!,#REF!,#REF!</definedName>
    <definedName name="P17_T16?unit?ЧЕЛ" localSheetId="10" hidden="1">#REF!,#REF!,#REF!,#REF!,#REF!,#REF!,#REF!,#REF!</definedName>
    <definedName name="P17_T16?unit?ЧЕЛ" hidden="1">#REF!,#REF!,#REF!,#REF!,#REF!,#REF!,#REF!,#REF!</definedName>
    <definedName name="P18_T16?item_ext?ЧЕЛ" localSheetId="8" hidden="1">#REF!,#REF!,#REF!,#REF!,#REF!,#REF!,#REF!,#REF!</definedName>
    <definedName name="P18_T16?item_ext?ЧЕЛ" localSheetId="10" hidden="1">#REF!,#REF!,#REF!,#REF!,#REF!,#REF!,#REF!,#REF!</definedName>
    <definedName name="P18_T16?item_ext?ЧЕЛ" hidden="1">#REF!,#REF!,#REF!,#REF!,#REF!,#REF!,#REF!,#REF!</definedName>
    <definedName name="P18_T16?unit?ТРУБ" localSheetId="8" hidden="1">#REF!,#REF!,#REF!,#REF!,#REF!,#REF!,#REF!,#REF!</definedName>
    <definedName name="P18_T16?unit?ТРУБ" localSheetId="10" hidden="1">#REF!,#REF!,#REF!,#REF!,#REF!,#REF!,#REF!,#REF!</definedName>
    <definedName name="P18_T16?unit?ТРУБ" hidden="1">#REF!,#REF!,#REF!,#REF!,#REF!,#REF!,#REF!,#REF!</definedName>
    <definedName name="P18_T16?unit?ЧЕЛ" localSheetId="8" hidden="1">#REF!,#REF!,#REF!,#REF!,#REF!,#REF!,#REF!,#REF!</definedName>
    <definedName name="P18_T16?unit?ЧЕЛ" localSheetId="10" hidden="1">#REF!,#REF!,#REF!,#REF!,#REF!,#REF!,#REF!,#REF!</definedName>
    <definedName name="P18_T16?unit?ЧЕЛ" hidden="1">#REF!,#REF!,#REF!,#REF!,#REF!,#REF!,#REF!,#REF!</definedName>
    <definedName name="P19_T16?item_ext?ЧЕЛ" localSheetId="8" hidden="1">#REF!,#REF!,#REF!,#REF!,#REF!,#REF!,#REF!,#REF!</definedName>
    <definedName name="P19_T16?item_ext?ЧЕЛ" localSheetId="10" hidden="1">#REF!,#REF!,#REF!,#REF!,#REF!,#REF!,#REF!,#REF!</definedName>
    <definedName name="P19_T16?item_ext?ЧЕЛ" hidden="1">#REF!,#REF!,#REF!,#REF!,#REF!,#REF!,#REF!,#REF!</definedName>
    <definedName name="P19_T16?unit?ТРУБ" localSheetId="8" hidden="1">#REF!,#REF!,#REF!,#REF!,#REF!,#REF!,#REF!,#REF!</definedName>
    <definedName name="P19_T16?unit?ТРУБ" localSheetId="10" hidden="1">#REF!,#REF!,#REF!,#REF!,#REF!,#REF!,#REF!,#REF!</definedName>
    <definedName name="P19_T16?unit?ТРУБ" hidden="1">#REF!,#REF!,#REF!,#REF!,#REF!,#REF!,#REF!,#REF!</definedName>
    <definedName name="P19_T16?unit?ЧЕЛ" localSheetId="8" hidden="1">#REF!,#REF!,#REF!,#REF!,#REF!,#REF!,#REF!</definedName>
    <definedName name="P19_T16?unit?ЧЕЛ" localSheetId="10" hidden="1">#REF!,#REF!,#REF!,#REF!,#REF!,#REF!,#REF!</definedName>
    <definedName name="P19_T16?unit?ЧЕЛ" hidden="1">#REF!,#REF!,#REF!,#REF!,#REF!,#REF!,#REF!</definedName>
    <definedName name="p2_" localSheetId="8">#REF!</definedName>
    <definedName name="p2_" localSheetId="10">#REF!</definedName>
    <definedName name="p2_">#REF!</definedName>
    <definedName name="P2_PROT_2" hidden="1">'[4]2'!$H$17:$J$18,'[4]2'!$H$21:$J$22,'[4]2'!$H$27:$J$28,'[4]2'!$H$31:$J$31,'[4]2'!$H$57:$J$59,'[4]2'!$H$53:$J$55,'[4]2'!$H$61:$J$62,'[4]2'!$H$74:$J$75,'[4]2'!$H$92:$J$94</definedName>
    <definedName name="P2_PROT_21" hidden="1">'[4]2.1'!$J$63:$J$64,'[4]2.1'!$P$55:$P$57,'[4]2.1'!$P$59:$P$61,'[4]2.1'!$P$63:$P$64,'[4]2.1'!$J$68:$J$70,'[4]2.1'!$J$72:$J$74,'[4]2.1'!$J$76:$J$77,'[4]2.1'!$P$68:$P$70</definedName>
    <definedName name="P2_PROT_22" hidden="1">'[4]2.2'!$J$129:$R$130,'[4]2.2'!$J$144:$R$144,'[4]2.2'!$S$3:$X$197,'[4]2.2'!$A$189:$R$197,'[4]2.2'!$B$39:$B$40,'[4]2.2'!$B$48:$B$49,'[4]2.2'!$J$9:$J$10,'[4]2.2'!$P$9:$P$10</definedName>
    <definedName name="P2_PROT_23" hidden="1">'[4]2.3'!$I$55:$N$57,'[4]2.3'!$I$59:$N$61,'[4]2.3'!$I$63:$N$64,'[4]2.3'!$I$68:$N$70,'[4]2.3'!$I$72:$N$74,'[4]2.3'!$I$76:$N$77,'[4]2.3'!$B$39:$B$40,'[4]2.3'!$B$48:$B$49</definedName>
    <definedName name="P2_PROT_4" hidden="1">'[4]4'!$P$8:$Z$9,'[4]4'!$P$11:$Z$14,'[4]4'!$AB$8:$AC$9,'[4]4'!$AB$11:$AC$14,'[4]4'!$F$17:$H$18,'[4]4'!$J$17:$N$18,'[4]4'!$P$17:$Z$18,'[4]4'!$AB$17:$AC$18,'[4]4'!$F$20:$H$20</definedName>
    <definedName name="P2_PROT_I3" hidden="1">'[4]Расчет прибыли'!$C$30:$L$30,'[4]Расчет прибыли'!$C$32:$L$32,'[4]Расчет прибыли'!$C$34:$L$34,'[4]Расчет прибыли'!$A$35:$O$38,'[4]Расчет прибыли'!$M$4:$O$34</definedName>
    <definedName name="P2_SCOPE_22" hidden="1">'[4]2.2'!$J$63:$R$64,'[4]2.2'!$J$68:$R$70,'[4]2.2'!$J$72:$R$74,'[4]2.2'!$J$76:$R$77,'[4]2.2'!$J$94:$R$96,'[4]2.2'!$J$98:$R$100,'[4]2.2'!$J$102:$R$103,'[4]2.2'!$J$117:$R$117</definedName>
    <definedName name="P2_SCOPE_CHK2" hidden="1">'[4]2'!$B$140:$N$141,'[4]2'!$B$154:$N$155,'[4]2'!$B$37:$N$38,'[4]2'!$B$160:$N$161,'[4]2'!$B$174:$N$175,'[4]2'!$B$53:$N$54,'[4]2'!$B$66:$N$67,'[4]2'!$B$79:$N$80</definedName>
    <definedName name="P2_SCOPE_CHK2.1" hidden="1">'[4]2.1'!$B$129:$R$130,'[4]2.1'!$B$142:$R$143,'[4]2.1'!$B$156:$R$157,'[4]2.1'!$B$39:$R$40,'[4]2.1'!$B$162:$R$163,'[4]2.1'!$B$176:$R$177,'[4]2.1'!$B$55:$R$56</definedName>
    <definedName name="P2_SCOPE_CHK2.2" hidden="1">'[4]2.2'!$B$129:$R$130,'[4]2.2'!$B$142:$R$143,'[4]2.2'!$B$156:$R$157,'[4]2.2'!$B$39:$R$40,'[4]2.2'!$B$162:$R$163,'[4]2.2'!$B$176:$R$177,'[4]2.2'!$B$55:$R$56</definedName>
    <definedName name="P2_SCOPE_CHK2.3" hidden="1">'[4]2.3'!$B$129:$N$130,'[4]2.3'!$B$142:$N$143,'[4]2.3'!$B$156:$N$157,'[4]2.3'!$B$39:$N$40,'[4]2.3'!$B$162:$N$163,'[4]2.3'!$B$176:$N$177,'[4]2.3'!$B$55:$N$56</definedName>
    <definedName name="P2_SCOPE_LOAD1" localSheetId="8" hidden="1">#REF!,#REF!,#REF!,#REF!</definedName>
    <definedName name="P2_SCOPE_LOAD1" localSheetId="10" hidden="1">#REF!,#REF!,#REF!,#REF!</definedName>
    <definedName name="P2_SCOPE_LOAD1" hidden="1">#REF!,#REF!,#REF!,#REF!</definedName>
    <definedName name="P2_SCOPE_LOAD2" localSheetId="8" hidden="1">#REF!,#REF!,#REF!,#REF!</definedName>
    <definedName name="P2_SCOPE_LOAD2" localSheetId="10" hidden="1">#REF!,#REF!,#REF!,#REF!</definedName>
    <definedName name="P2_SCOPE_LOAD2" hidden="1">#REF!,#REF!,#REF!,#REF!</definedName>
    <definedName name="P2_T0_Protect" localSheetId="8" hidden="1">'[4]0'!$D$67:$E$67,'[4]0'!#REF!,'[4]0'!#REF!,'[4]0'!$D$75:$G$75,'[4]0'!#REF!,'[4]0'!$G$83:$G$84,'[4]0'!#REF!,'[4]0'!#REF!,'[4]0'!#REF!,'[4]0'!#REF!,'[4]0'!#REF!</definedName>
    <definedName name="P2_T0_Protect" localSheetId="10" hidden="1">'[4]0'!$D$67:$E$67,'[4]0'!#REF!,'[4]0'!#REF!,'[4]0'!$D$75:$G$75,'[4]0'!#REF!,'[4]0'!$G$83:$G$84,'[4]0'!#REF!,'[4]0'!#REF!,'[4]0'!#REF!,'[4]0'!#REF!,'[4]0'!#REF!</definedName>
    <definedName name="P2_T0_Protect" hidden="1">'[4]0'!$D$67:$E$67,'[4]0'!#REF!,'[4]0'!#REF!,'[4]0'!$D$75:$G$75,'[4]0'!#REF!,'[4]0'!$G$83:$G$84,'[4]0'!#REF!,'[4]0'!#REF!,'[4]0'!#REF!,'[4]0'!#REF!,'[4]0'!#REF!</definedName>
    <definedName name="P2_T12?Data" localSheetId="8" hidden="1">#REF!,#REF!,#REF!,#REF!,#REF!,#REF!,#REF!,#REF!,#REF!,#REF!,#REF!,#REF!</definedName>
    <definedName name="P2_T12?Data" localSheetId="10" hidden="1">#REF!,#REF!,#REF!,#REF!,#REF!,#REF!,#REF!,#REF!,#REF!,#REF!,#REF!,#REF!</definedName>
    <definedName name="P2_T12?Data" hidden="1">#REF!,#REF!,#REF!,#REF!,#REF!,#REF!,#REF!,#REF!,#REF!,#REF!,#REF!,#REF!</definedName>
    <definedName name="P2_T12?L3.1.x" localSheetId="8" hidden="1">#REF!,#REF!,#REF!,#REF!,#REF!,#REF!,#REF!,#REF!</definedName>
    <definedName name="P2_T12?L3.1.x" localSheetId="10" hidden="1">#REF!,#REF!,#REF!,#REF!,#REF!,#REF!,#REF!,#REF!</definedName>
    <definedName name="P2_T12?L3.1.x" hidden="1">#REF!,#REF!,#REF!,#REF!,#REF!,#REF!,#REF!,#REF!</definedName>
    <definedName name="P2_T12?L3.x" localSheetId="8" hidden="1">#REF!,#REF!,#REF!,#REF!,#REF!,#REF!,#REF!,#REF!</definedName>
    <definedName name="P2_T12?L3.x" localSheetId="10" hidden="1">#REF!,#REF!,#REF!,#REF!,#REF!,#REF!,#REF!,#REF!</definedName>
    <definedName name="P2_T12?L3.x" hidden="1">#REF!,#REF!,#REF!,#REF!,#REF!,#REF!,#REF!,#REF!</definedName>
    <definedName name="P2_T12?unit?ГА" localSheetId="8" hidden="1">#REF!,#REF!,#REF!,#REF!,#REF!,#REF!,#REF!,#REF!</definedName>
    <definedName name="P2_T12?unit?ГА" localSheetId="10" hidden="1">#REF!,#REF!,#REF!,#REF!,#REF!,#REF!,#REF!,#REF!</definedName>
    <definedName name="P2_T12?unit?ГА" hidden="1">#REF!,#REF!,#REF!,#REF!,#REF!,#REF!,#REF!,#REF!</definedName>
    <definedName name="P2_T12?unit?ТРУБ" localSheetId="8" hidden="1">#REF!,#REF!,#REF!,#REF!,#REF!,#REF!,#REF!,#REF!</definedName>
    <definedName name="P2_T12?unit?ТРУБ" localSheetId="10" hidden="1">#REF!,#REF!,#REF!,#REF!,#REF!,#REF!,#REF!,#REF!</definedName>
    <definedName name="P2_T12?unit?ТРУБ" hidden="1">#REF!,#REF!,#REF!,#REF!,#REF!,#REF!,#REF!,#REF!</definedName>
    <definedName name="P2_T13?unit?ТРУБ" localSheetId="8" hidden="1">#REF!,#REF!,#REF!,#REF!,#REF!,#REF!,#REF!,#REF!</definedName>
    <definedName name="P2_T13?unit?ТРУБ" localSheetId="10" hidden="1">#REF!,#REF!,#REF!,#REF!,#REF!,#REF!,#REF!,#REF!</definedName>
    <definedName name="P2_T13?unit?ТРУБ" hidden="1">#REF!,#REF!,#REF!,#REF!,#REF!,#REF!,#REF!,#REF!</definedName>
    <definedName name="P2_T16?item_ext?ЧЕЛ" localSheetId="8" hidden="1">#REF!,#REF!,#REF!,#REF!,#REF!,#REF!,#REF!,#REF!</definedName>
    <definedName name="P2_T16?item_ext?ЧЕЛ" localSheetId="10" hidden="1">#REF!,#REF!,#REF!,#REF!,#REF!,#REF!,#REF!,#REF!</definedName>
    <definedName name="P2_T16?item_ext?ЧЕЛ" hidden="1">#REF!,#REF!,#REF!,#REF!,#REF!,#REF!,#REF!,#REF!</definedName>
    <definedName name="P2_T16?unit?ТРУБ" localSheetId="8" hidden="1">#REF!,#REF!,#REF!,#REF!,#REF!,#REF!,#REF!,#REF!</definedName>
    <definedName name="P2_T16?unit?ТРУБ" localSheetId="10" hidden="1">#REF!,#REF!,#REF!,#REF!,#REF!,#REF!,#REF!,#REF!</definedName>
    <definedName name="P2_T16?unit?ТРУБ" hidden="1">#REF!,#REF!,#REF!,#REF!,#REF!,#REF!,#REF!,#REF!</definedName>
    <definedName name="P2_T16?unit?ЧЕЛ" localSheetId="8" hidden="1">#REF!,#REF!,#REF!,#REF!,#REF!,#REF!,#REF!</definedName>
    <definedName name="P2_T16?unit?ЧЕЛ" localSheetId="10" hidden="1">#REF!,#REF!,#REF!,#REF!,#REF!,#REF!,#REF!</definedName>
    <definedName name="P2_T16?unit?ЧЕЛ" hidden="1">#REF!,#REF!,#REF!,#REF!,#REF!,#REF!,#REF!</definedName>
    <definedName name="P2_T2.1?Data">'[6]2.1'!$E$153:$J$156,'[6]2.1'!$E$151:$J$151,'[6]2.1'!$E$142:$J$149,'[6]2.1'!$E$137:$J$140,'[6]2.1'!$E$127:$J$134,'[6]2.1'!$E$123:$J$125,'[6]2.1'!$E$120:$J$120</definedName>
    <definedName name="P2_T2.2?Data" localSheetId="8">#REF!,#REF!,#REF!,#REF!,#REF!,#REF!,#REF!</definedName>
    <definedName name="P2_T2.2?Data" localSheetId="10">#REF!,#REF!,#REF!,#REF!,#REF!,#REF!,#REF!</definedName>
    <definedName name="P2_T2.2?Data">#REF!,#REF!,#REF!,#REF!,#REF!,#REF!,#REF!</definedName>
    <definedName name="P2_T2.2_Protect" localSheetId="8" hidden="1">#REF!,#REF!,#REF!,#REF!,#REF!,#REF!,#REF!,#REF!</definedName>
    <definedName name="P2_T2.2_Protect" localSheetId="10" hidden="1">#REF!,#REF!,#REF!,#REF!,#REF!,#REF!,#REF!,#REF!</definedName>
    <definedName name="P2_T2.2_Protect" hidden="1">#REF!,#REF!,#REF!,#REF!,#REF!,#REF!,#REF!,#REF!</definedName>
    <definedName name="P2_T2?Data" localSheetId="8">'[4]2.1'!$G$67:$P$69,'[4]2.1'!#REF!,'[4]2.1'!$G$70:$P$77,'[4]2.1'!#REF!,'[4]2.1'!$G$80:$P$82,'[4]2.1'!#REF!,'[4]2.1'!$G$83:$P$90,'[4]2.1'!#REF!,'[4]2.1'!$G$93:$P$95</definedName>
    <definedName name="P2_T2?Data" localSheetId="10">'[4]2.1'!$G$67:$P$69,'[4]2.1'!#REF!,'[4]2.1'!$G$70:$P$77,'[4]2.1'!#REF!,'[4]2.1'!$G$80:$P$82,'[4]2.1'!#REF!,'[4]2.1'!$G$83:$P$90,'[4]2.1'!#REF!,'[4]2.1'!$G$93:$P$95</definedName>
    <definedName name="P2_T2?Data">'[4]2.1'!$G$67:$P$69,'[4]2.1'!#REF!,'[4]2.1'!$G$70:$P$77,'[4]2.1'!#REF!,'[4]2.1'!$G$80:$P$82,'[4]2.1'!#REF!,'[4]2.1'!$G$83:$P$90,'[4]2.1'!#REF!,'[4]2.1'!$G$93:$P$95</definedName>
    <definedName name="P2_T2_1_Protect">'[6]2.1'!$G$51:$J$51,'[6]2.1'!$G$53:$J$55,'[6]2.1'!$G$57:$J$58,'[6]2.1'!$G$63:$J$64,'[6]2.1'!$G$66:$J$66,'[6]2.1'!$G$68:$J$70,'[6]2.1'!$G$72:$J$73,'[6]2.1'!$G$93:$J$94</definedName>
    <definedName name="P2_T2_2_Protect" localSheetId="8" hidden="1">#REF!,#REF!,#REF!,#REF!,#REF!,#REF!,#REF!,#REF!</definedName>
    <definedName name="P2_T2_2_Protect" localSheetId="10" hidden="1">#REF!,#REF!,#REF!,#REF!,#REF!,#REF!,#REF!,#REF!</definedName>
    <definedName name="P2_T2_2_Protect" hidden="1">#REF!,#REF!,#REF!,#REF!,#REF!,#REF!,#REF!,#REF!</definedName>
    <definedName name="P2_T2_Protect">'[7]2'!$G$16:$H$17,'[7]2'!$J$5:$L$5,'[7]2'!$K$6:$L$6,'[7]2'!$K$8:$L$8,'[7]2'!$K$10:$L$10,'[7]2'!$K$13:$L$13,'[7]2'!$K$16:$L$17,'[7]2'!$N$5:$P$5,'[7]2'!$O$6:$P$6,'[7]2'!$O$8:$P$8</definedName>
    <definedName name="P2_T6_Protect" localSheetId="8" hidden="1">#REF!,#REF!,#REF!,#REF!,#REF!,#REF!,#REF!,#REF!,#REF!,#REF!</definedName>
    <definedName name="P2_T6_Protect" localSheetId="10" hidden="1">#REF!,#REF!,#REF!,#REF!,#REF!,#REF!,#REF!,#REF!,#REF!,#REF!</definedName>
    <definedName name="P2_T6_Protect" hidden="1">#REF!,#REF!,#REF!,#REF!,#REF!,#REF!,#REF!,#REF!,#REF!,#REF!</definedName>
    <definedName name="P20_T16?item_ext?ЧЕЛ" localSheetId="8" hidden="1">#REF!,#REF!,#REF!,#REF!,#REF!,#REF!,#REF!,#REF!</definedName>
    <definedName name="P20_T16?item_ext?ЧЕЛ" localSheetId="10" hidden="1">#REF!,#REF!,#REF!,#REF!,#REF!,#REF!,#REF!,#REF!</definedName>
    <definedName name="P20_T16?item_ext?ЧЕЛ" hidden="1">#REF!,#REF!,#REF!,#REF!,#REF!,#REF!,#REF!,#REF!</definedName>
    <definedName name="P20_T16?unit?ТРУБ" localSheetId="8" hidden="1">#REF!,#REF!,#REF!,#REF!,#REF!,#REF!,#REF!,#REF!</definedName>
    <definedName name="P20_T16?unit?ТРУБ" localSheetId="10" hidden="1">#REF!,#REF!,#REF!,#REF!,#REF!,#REF!,#REF!,#REF!</definedName>
    <definedName name="P20_T16?unit?ТРУБ" hidden="1">#REF!,#REF!,#REF!,#REF!,#REF!,#REF!,#REF!,#REF!</definedName>
    <definedName name="P20_T16?unit?ЧЕЛ" localSheetId="8" hidden="1">#REF!,#REF!,#REF!,#REF!,#REF!,#REF!,#REF!,#REF!</definedName>
    <definedName name="P20_T16?unit?ЧЕЛ" localSheetId="10" hidden="1">#REF!,#REF!,#REF!,#REF!,#REF!,#REF!,#REF!,#REF!</definedName>
    <definedName name="P20_T16?unit?ЧЕЛ" hidden="1">#REF!,#REF!,#REF!,#REF!,#REF!,#REF!,#REF!,#REF!</definedName>
    <definedName name="P21_T16?item_ext?ЧЕЛ" localSheetId="8" hidden="1">#REF!,#REF!,№27!P1_T16?item_ext?ЧЕЛ,№27!P2_T16?item_ext?ЧЕЛ,№27!P3_T16?item_ext?ЧЕЛ,№27!P4_T16?item_ext?ЧЕЛ,№27!P5_T16?item_ext?ЧЕЛ</definedName>
    <definedName name="P21_T16?item_ext?ЧЕЛ" localSheetId="10" hidden="1">#REF!,#REF!,калькуляция!P1_T16?item_ext?ЧЕЛ,калькуляция!P2_T16?item_ext?ЧЕЛ,калькуляция!P3_T16?item_ext?ЧЕЛ,калькуляция!P4_T16?item_ext?ЧЕЛ,калькуляция!P5_T16?item_ext?ЧЕЛ</definedName>
    <definedName name="P21_T16?item_ext?ЧЕЛ" hidden="1">#REF!,#REF!,P1_T16?item_ext?ЧЕЛ,P2_T16?item_ext?ЧЕЛ,P3_T16?item_ext?ЧЕЛ,P4_T16?item_ext?ЧЕЛ,P5_T16?item_ext?ЧЕЛ</definedName>
    <definedName name="P21_T16?unit?ТРУБ" localSheetId="8" hidden="1">#REF!,#REF!,#REF!,#REF!,#REF!,#REF!,#REF!</definedName>
    <definedName name="P21_T16?unit?ТРУБ" localSheetId="10" hidden="1">#REF!,#REF!,#REF!,#REF!,#REF!,#REF!,#REF!</definedName>
    <definedName name="P21_T16?unit?ТРУБ" hidden="1">#REF!,#REF!,#REF!,#REF!,#REF!,#REF!,#REF!</definedName>
    <definedName name="P21_T16?unit?ЧЕЛ" localSheetId="8" hidden="1">#REF!,№27!P1_T16?unit?ЧЕЛ,№27!P2_T16?unit?ЧЕЛ,№27!P3_T16?unit?ЧЕЛ,№27!P4_T16?unit?ЧЕЛ,№27!P5_T16?unit?ЧЕЛ,№27!P6_T16?unit?ЧЕЛ,№27!P7_T16?unit?ЧЕЛ,№27!P8_T16?unit?ЧЕЛ</definedName>
    <definedName name="P21_T16?unit?ЧЕЛ" localSheetId="10" hidden="1">#REF!,калькуляция!P1_T16?unit?ЧЕЛ,калькуляция!P2_T16?unit?ЧЕЛ,калькуляция!P3_T16?unit?ЧЕЛ,калькуляция!P4_T16?unit?ЧЕЛ,калькуляция!P5_T16?unit?ЧЕЛ,калькуляция!P6_T16?unit?ЧЕЛ,калькуляция!P7_T16?unit?ЧЕЛ,калькуляция!P8_T16?unit?ЧЕЛ</definedName>
    <definedName name="P21_T16?unit?ЧЕЛ" hidden="1">#REF!,P1_T16?unit?ЧЕЛ,P2_T16?unit?ЧЕЛ,P3_T16?unit?ЧЕЛ,P4_T16?unit?ЧЕЛ,P5_T16?unit?ЧЕЛ,P6_T16?unit?ЧЕЛ,P7_T16?unit?ЧЕЛ,P8_T16?unit?ЧЕЛ</definedName>
    <definedName name="P22_T16?item_ext?ЧЕЛ" localSheetId="8" hidden="1">№27!P6_T16?item_ext?ЧЕЛ,№27!P7_T16?item_ext?ЧЕЛ,№27!P8_T16?item_ext?ЧЕЛ,№27!P9_T16?item_ext?ЧЕЛ,№27!P10_T16?item_ext?ЧЕЛ,№27!P11_T16?item_ext?ЧЕЛ,№27!P12_T16?item_ext?ЧЕЛ</definedName>
    <definedName name="P22_T16?item_ext?ЧЕЛ" localSheetId="10" hidden="1">калькуляция!P6_T16?item_ext?ЧЕЛ,калькуляция!P7_T16?item_ext?ЧЕЛ,калькуляция!P8_T16?item_ext?ЧЕЛ,калькуляция!P9_T16?item_ext?ЧЕЛ,калькуляция!P10_T16?item_ext?ЧЕЛ,калькуляция!P11_T16?item_ext?ЧЕЛ,калькуляция!P12_T16?item_ext?ЧЕЛ</definedName>
    <definedName name="P22_T16?item_ext?ЧЕЛ" hidden="1">P6_T16?item_ext?ЧЕЛ,P7_T16?item_ext?ЧЕЛ,P8_T16?item_ext?ЧЕЛ,P9_T16?item_ext?ЧЕЛ,P10_T16?item_ext?ЧЕЛ,P11_T16?item_ext?ЧЕЛ,P12_T16?item_ext?ЧЕЛ</definedName>
    <definedName name="P22_T16?unit?ТРУБ" localSheetId="8" hidden="1">#REF!,#REF!,#REF!,#REF!,#REF!,#REF!,#REF!,#REF!</definedName>
    <definedName name="P22_T16?unit?ТРУБ" localSheetId="10" hidden="1">#REF!,#REF!,#REF!,#REF!,#REF!,#REF!,#REF!,#REF!</definedName>
    <definedName name="P22_T16?unit?ТРУБ" hidden="1">#REF!,#REF!,#REF!,#REF!,#REF!,#REF!,#REF!,#REF!</definedName>
    <definedName name="P22_T16?unit?ЧЕЛ" localSheetId="8" hidden="1">№27!P9_T16?unit?ЧЕЛ,№27!P10_T16?unit?ЧЕЛ,№27!P11_T16?unit?ЧЕЛ,№27!P12_T16?unit?ЧЕЛ,№27!P13_T16?unit?ЧЕЛ,№27!P14_T16?unit?ЧЕЛ,№27!P15_T16?unit?ЧЕЛ,№27!P16_T16?unit?ЧЕЛ</definedName>
    <definedName name="P22_T16?unit?ЧЕЛ" localSheetId="10" hidden="1">калькуляция!P9_T16?unit?ЧЕЛ,калькуляция!P10_T16?unit?ЧЕЛ,калькуляция!P11_T16?unit?ЧЕЛ,калькуляция!P12_T16?unit?ЧЕЛ,калькуляция!P13_T16?unit?ЧЕЛ,калькуляция!P14_T16?unit?ЧЕЛ,калькуляция!P15_T16?unit?ЧЕЛ,калькуляция!P16_T16?unit?ЧЕЛ</definedName>
    <definedName name="P22_T16?unit?ЧЕЛ" hidden="1">P9_T16?unit?ЧЕЛ,P10_T16?unit?ЧЕЛ,P11_T16?unit?ЧЕЛ,P12_T16?unit?ЧЕЛ,P13_T16?unit?ЧЕЛ,P14_T16?unit?ЧЕЛ,P15_T16?unit?ЧЕЛ,P16_T16?unit?ЧЕЛ</definedName>
    <definedName name="P23_T16?item_ext?ЧЕЛ" localSheetId="8" hidden="1">№27!P13_T16?item_ext?ЧЕЛ,№27!P14_T16?item_ext?ЧЕЛ,№27!P15_T16?item_ext?ЧЕЛ,№27!P16_T16?item_ext?ЧЕЛ,№27!P17_T16?item_ext?ЧЕЛ,№27!P18_T16?item_ext?ЧЕЛ,№27!P19_T16?item_ext?ЧЕЛ</definedName>
    <definedName name="P23_T16?item_ext?ЧЕЛ" localSheetId="10" hidden="1">калькуляция!P13_T16?item_ext?ЧЕЛ,калькуляция!P14_T16?item_ext?ЧЕЛ,калькуляция!P15_T16?item_ext?ЧЕЛ,калькуляция!P16_T16?item_ext?ЧЕЛ,калькуляция!P17_T16?item_ext?ЧЕЛ,калькуляция!P18_T16?item_ext?ЧЕЛ,калькуляция!P19_T16?item_ext?ЧЕЛ</definedName>
    <definedName name="P23_T16?item_ext?ЧЕЛ" hidden="1">P13_T16?item_ext?ЧЕЛ,P14_T16?item_ext?ЧЕЛ,P15_T16?item_ext?ЧЕЛ,P16_T16?item_ext?ЧЕЛ,P17_T16?item_ext?ЧЕЛ,P18_T16?item_ext?ЧЕЛ,P19_T16?item_ext?ЧЕЛ</definedName>
    <definedName name="P23_T16?unit?ТРУБ" localSheetId="8" hidden="1">#REF!,#REF!,#REF!,#REF!,#REF!,#REF!,#REF!</definedName>
    <definedName name="P23_T16?unit?ТРУБ" localSheetId="10" hidden="1">#REF!,#REF!,#REF!,#REF!,#REF!,#REF!,#REF!</definedName>
    <definedName name="P23_T16?unit?ТРУБ" hidden="1">#REF!,#REF!,#REF!,#REF!,#REF!,#REF!,#REF!</definedName>
    <definedName name="P24_T16?unit?ТРУБ" localSheetId="8" hidden="1">#REF!,#REF!,#REF!,#REF!,#REF!,#REF!,#REF!,#REF!</definedName>
    <definedName name="P24_T16?unit?ТРУБ" localSheetId="10" hidden="1">#REF!,#REF!,#REF!,#REF!,#REF!,#REF!,#REF!,#REF!</definedName>
    <definedName name="P24_T16?unit?ТРУБ" hidden="1">#REF!,#REF!,#REF!,#REF!,#REF!,#REF!,#REF!,#REF!</definedName>
    <definedName name="P25_T16?unit?ТРУБ" localSheetId="8" hidden="1">#REF!,#REF!,#REF!,#REF!,#REF!,#REF!,#REF!,#REF!</definedName>
    <definedName name="P25_T16?unit?ТРУБ" localSheetId="10" hidden="1">#REF!,#REF!,#REF!,#REF!,#REF!,#REF!,#REF!,#REF!</definedName>
    <definedName name="P25_T16?unit?ТРУБ" hidden="1">#REF!,#REF!,#REF!,#REF!,#REF!,#REF!,#REF!,#REF!</definedName>
    <definedName name="P26_T16?unit?ТРУБ" localSheetId="8" hidden="1">#REF!,#REF!,#REF!,#REF!,#REF!,#REF!,#REF!,#REF!</definedName>
    <definedName name="P26_T16?unit?ТРУБ" localSheetId="10" hidden="1">#REF!,#REF!,#REF!,#REF!,#REF!,#REF!,#REF!,#REF!</definedName>
    <definedName name="P26_T16?unit?ТРУБ" hidden="1">#REF!,#REF!,#REF!,#REF!,#REF!,#REF!,#REF!,#REF!</definedName>
    <definedName name="P27_T16?unit?ТРУБ" localSheetId="8" hidden="1">#REF!,№27!P1_T16?unit?ТРУБ,№27!P2_T16?unit?ТРУБ,№27!P3_T16?unit?ТРУБ,№27!P4_T16?unit?ТРУБ,№27!P5_T16?unit?ТРУБ,№27!P6_T16?unit?ТРУБ,№27!P7_T16?unit?ТРУБ</definedName>
    <definedName name="P27_T16?unit?ТРУБ" localSheetId="10" hidden="1">#REF!,калькуляция!P1_T16?unit?ТРУБ,калькуляция!P2_T16?unit?ТРУБ,калькуляция!P3_T16?unit?ТРУБ,калькуляция!P4_T16?unit?ТРУБ,калькуляция!P5_T16?unit?ТРУБ,калькуляция!P6_T16?unit?ТРУБ,калькуляция!P7_T16?unit?ТРУБ</definedName>
    <definedName name="P27_T16?unit?ТРУБ" hidden="1">#REF!,P1_T16?unit?ТРУБ,P2_T16?unit?ТРУБ,P3_T16?unit?ТРУБ,P4_T16?unit?ТРУБ,P5_T16?unit?ТРУБ,P6_T16?unit?ТРУБ,P7_T16?unit?ТРУБ</definedName>
    <definedName name="P28_T16?unit?ТРУБ" localSheetId="8" hidden="1">№27!P8_T16?unit?ТРУБ,№27!P9_T16?unit?ТРУБ,№27!P10_T16?unit?ТРУБ,№27!P11_T16?unit?ТРУБ,№27!P12_T16?unit?ТРУБ,№27!P13_T16?unit?ТРУБ,№27!P14_T16?unit?ТРУБ,№27!P15_T16?unit?ТРУБ</definedName>
    <definedName name="P28_T16?unit?ТРУБ" localSheetId="10" hidden="1">калькуляция!P8_T16?unit?ТРУБ,калькуляция!P9_T16?unit?ТРУБ,калькуляция!P10_T16?unit?ТРУБ,калькуляция!P11_T16?unit?ТРУБ,калькуляция!P12_T16?unit?ТРУБ,калькуляция!P13_T16?unit?ТРУБ,калькуляция!P14_T16?unit?ТРУБ,калькуляция!P15_T16?unit?ТРУБ</definedName>
    <definedName name="P28_T16?unit?ТРУБ" hidden="1">P8_T16?unit?ТРУБ,P9_T16?unit?ТРУБ,P10_T16?unit?ТРУБ,P11_T16?unit?ТРУБ,P12_T16?unit?ТРУБ,P13_T16?unit?ТРУБ,P14_T16?unit?ТРУБ,P15_T16?unit?ТРУБ</definedName>
    <definedName name="P29_T16?unit?ТРУБ" localSheetId="8" hidden="1">№27!P16_T16?unit?ТРУБ,№27!P17_T16?unit?ТРУБ,№27!P18_T16?unit?ТРУБ,№27!P19_T16?unit?ТРУБ,№27!P20_T16?unit?ТРУБ,№27!P21_T16?unit?ТРУБ,№27!P22_T16?unit?ТРУБ,№27!P23_T16?unit?ТРУБ</definedName>
    <definedName name="P29_T16?unit?ТРУБ" localSheetId="10" hidden="1">калькуляция!P16_T16?unit?ТРУБ,калькуляция!P17_T16?unit?ТРУБ,калькуляция!P18_T16?unit?ТРУБ,калькуляция!P19_T16?unit?ТРУБ,калькуляция!P20_T16?unit?ТРУБ,калькуляция!P21_T16?unit?ТРУБ,калькуляция!P22_T16?unit?ТРУБ,калькуляция!P23_T16?unit?ТРУБ</definedName>
    <definedName name="P29_T16?unit?ТРУБ" hidden="1">P16_T16?unit?ТРУБ,P17_T16?unit?ТРУБ,P18_T16?unit?ТРУБ,P19_T16?unit?ТРУБ,P20_T16?unit?ТРУБ,P21_T16?unit?ТРУБ,P22_T16?unit?ТРУБ,P23_T16?unit?ТРУБ</definedName>
    <definedName name="p3_" localSheetId="8">#REF!</definedName>
    <definedName name="p3_" localSheetId="10">#REF!</definedName>
    <definedName name="p3_">#REF!</definedName>
    <definedName name="P3_PROT_2" hidden="1">'[4]2'!$H$96:$J$98,'[4]2'!$H$100:$J$101,'[4]2'!$H$119:$J$121,'[4]2'!$H$115:$J$115,'[4]2'!$H$142:$J$142,'[4]2'!$O$3:$S$207,'[4]2'!$A$187:$N$207,'[4]2'!$H$123:$J$125,P1_PROT_2</definedName>
    <definedName name="P3_PROT_21" hidden="1">'[4]2.1'!$P$72:$P$74,'[4]2.1'!$P$76:$P$77,'[4]2.1'!$J$94:$R$96,'[4]2.1'!$J$98:$R$100,'[4]2.1'!$J$102:$R$103,'[4]2.1'!$J$117:$R$117,'[4]2.1'!$J$121:$R$123</definedName>
    <definedName name="P3_PROT_22" hidden="1">'[4]2.2'!$P$12,'[4]2.2'!$P$14,'[4]2.2'!$P$17,'[4]2.2'!$J$12,'[4]2.2'!$J$14,'[4]2.2'!$J$17,'[4]2.2'!$J$19:$J$20,'[4]2.2'!$P$19:$P$20,'[4]2.2'!$J$23:$J$24,'[4]2.2'!$P$23:$P$24</definedName>
    <definedName name="P3_PROT_23" hidden="1">'[4]2.3'!$I$94:$N$96,'[4]2.3'!$I$98:$N$100,'[4]2.3'!$I$102:$N$103,'[4]2.3'!$I$117:$N$117,'[4]2.3'!$I$121:$N$123,'[4]2.3'!$I$125:$N$127,'[4]2.3'!$I$129:$N$130</definedName>
    <definedName name="P3_PROT_4" hidden="1">'[4]4'!$J$20:$N$20,'[4]4'!$P$20:$Z$20,'[4]4'!$AB$20:$AC$20,'[4]4'!$F$22:$H$24,'[4]4'!$J$22:$N$24,'[4]4'!$P$22:$Z$24,'[4]4'!$AB$22:$AC$24,'[4]4'!$F$26:$H$27,'[4]4'!$J$26:$N$27</definedName>
    <definedName name="P3_SCOPE_22" hidden="1">'[4]2.2'!$J$121:$R$123,'[4]2.2'!$J$125:$R$127,'[4]2.2'!$J$129:$R$130,'[4]2.2'!$J$144:$R$144,'[4]2.2'!$A$189:$Y$205,'[4]2.2'!$S$3:$Y$188,'[4]2.2'!$B$39:$B$40</definedName>
    <definedName name="P3_SCOPE_CHK2.1" hidden="1">'[4]2.1'!$B$68:$R$69,'[4]2.1'!$B$81:$R$82,'[4]2.1'!$B$94:$R$95,'[4]2.1'!$B$107:$R$108,'[4]2.1'!$B$121:$R$122,'[4]2.1'!$B$134:$R$135,'[4]2.1'!$B$148:$R$149</definedName>
    <definedName name="P3_SCOPE_CHK2.2" hidden="1">'[4]2.2'!$B$68:$R$69,'[4]2.2'!$B$81:$R$82,'[4]2.2'!$B$94:$R$95,'[4]2.2'!$B$107:$R$108,'[4]2.2'!$B$121:$R$122,'[4]2.2'!$B$134:$R$135,'[4]2.2'!$B$148:$R$149</definedName>
    <definedName name="P3_SCOPE_CHK2.3" hidden="1">'[4]2.3'!$B$68:$N$69,'[4]2.3'!$B$81:$N$82,'[4]2.3'!$B$94:$N$95,'[4]2.3'!$B$107:$N$108,'[4]2.3'!$B$121:$N$122,'[4]2.3'!$B$134:$N$135,'[4]2.3'!$B$148:$N$149</definedName>
    <definedName name="P3_SCOPE_LOAD1" localSheetId="8" hidden="1">#REF!,#REF!,#REF!,#REF!</definedName>
    <definedName name="P3_SCOPE_LOAD1" localSheetId="10" hidden="1">#REF!,#REF!,#REF!,#REF!</definedName>
    <definedName name="P3_SCOPE_LOAD1" hidden="1">#REF!,#REF!,#REF!,#REF!</definedName>
    <definedName name="P3_SCOPE_LOAD2" localSheetId="8" hidden="1">#REF!,#REF!,#REF!,#REF!</definedName>
    <definedName name="P3_SCOPE_LOAD2" localSheetId="10" hidden="1">#REF!,#REF!,#REF!,#REF!</definedName>
    <definedName name="P3_SCOPE_LOAD2" hidden="1">#REF!,#REF!,#REF!,#REF!</definedName>
    <definedName name="P3_T0_Protect" localSheetId="8" hidden="1">'[4]0'!$D$100:$G$100,'[4]0'!$D$102:$G$103,'[4]0'!#REF!,'[4]0'!#REF!,'[4]0'!#REF!,'[4]0'!#REF!,'[4]0'!$A$108:$IV$201,'[4]0'!$K$1:$AN$65536,'[4]0'!$D$20:$G$20,№27!P1_T0_Protect</definedName>
    <definedName name="P3_T0_Protect" localSheetId="10" hidden="1">'[4]0'!$D$100:$G$100,'[4]0'!$D$102:$G$103,'[4]0'!#REF!,'[4]0'!#REF!,'[4]0'!#REF!,'[4]0'!#REF!,'[4]0'!$A$108:$IV$201,'[4]0'!$K$1:$AN$65536,'[4]0'!$D$20:$G$20,калькуляция!P1_T0_Protect</definedName>
    <definedName name="P3_T0_Protect" hidden="1">'[4]0'!$D$100:$G$100,'[4]0'!$D$102:$G$103,'[4]0'!#REF!,'[4]0'!#REF!,'[4]0'!#REF!,'[4]0'!#REF!,'[4]0'!$A$108:$IV$201,'[4]0'!$K$1:$AN$65536,'[4]0'!$D$20:$G$20,P1_T0_Protect</definedName>
    <definedName name="P3_T12?Data" localSheetId="8" hidden="1">#REF!,#REF!,#REF!,#REF!,#REF!,#REF!,#REF!,#REF!,#REF!,#REF!,#REF!,#REF!</definedName>
    <definedName name="P3_T12?Data" localSheetId="10" hidden="1">#REF!,#REF!,#REF!,#REF!,#REF!,#REF!,#REF!,#REF!,#REF!,#REF!,#REF!,#REF!</definedName>
    <definedName name="P3_T12?Data" hidden="1">#REF!,#REF!,#REF!,#REF!,#REF!,#REF!,#REF!,#REF!,#REF!,#REF!,#REF!,#REF!</definedName>
    <definedName name="P3_T12?L3.1.x" localSheetId="8" hidden="1">#REF!,#REF!,#REF!,#REF!,#REF!,#REF!,#REF!,#REF!</definedName>
    <definedName name="P3_T12?L3.1.x" localSheetId="10" hidden="1">#REF!,#REF!,#REF!,#REF!,#REF!,#REF!,#REF!,#REF!</definedName>
    <definedName name="P3_T12?L3.1.x" hidden="1">#REF!,#REF!,#REF!,#REF!,#REF!,#REF!,#REF!,#REF!</definedName>
    <definedName name="P3_T12?L3.x" localSheetId="8" hidden="1">#REF!,#REF!,#REF!,#REF!,#REF!,#REF!,#REF!,#REF!</definedName>
    <definedName name="P3_T12?L3.x" localSheetId="10" hidden="1">#REF!,#REF!,#REF!,#REF!,#REF!,#REF!,#REF!,#REF!</definedName>
    <definedName name="P3_T12?L3.x" hidden="1">#REF!,#REF!,#REF!,#REF!,#REF!,#REF!,#REF!,#REF!</definedName>
    <definedName name="P3_T12?unit?ГА" localSheetId="8" hidden="1">#REF!,#REF!,#REF!,#REF!,#REF!,#REF!,#REF!,#REF!</definedName>
    <definedName name="P3_T12?unit?ГА" localSheetId="10" hidden="1">#REF!,#REF!,#REF!,#REF!,#REF!,#REF!,#REF!,#REF!</definedName>
    <definedName name="P3_T12?unit?ГА" hidden="1">#REF!,#REF!,#REF!,#REF!,#REF!,#REF!,#REF!,#REF!</definedName>
    <definedName name="P3_T12?unit?ТРУБ" localSheetId="8" hidden="1">#REF!,#REF!,#REF!,#REF!,#REF!,#REF!,#REF!,#REF!</definedName>
    <definedName name="P3_T12?unit?ТРУБ" localSheetId="10" hidden="1">#REF!,#REF!,#REF!,#REF!,#REF!,#REF!,#REF!,#REF!</definedName>
    <definedName name="P3_T12?unit?ТРУБ" hidden="1">#REF!,#REF!,#REF!,#REF!,#REF!,#REF!,#REF!,#REF!</definedName>
    <definedName name="P3_T16?item_ext?ЧЕЛ" localSheetId="8" hidden="1">#REF!,#REF!,#REF!,#REF!,#REF!,#REF!,#REF!,#REF!</definedName>
    <definedName name="P3_T16?item_ext?ЧЕЛ" localSheetId="10" hidden="1">#REF!,#REF!,#REF!,#REF!,#REF!,#REF!,#REF!,#REF!</definedName>
    <definedName name="P3_T16?item_ext?ЧЕЛ" hidden="1">#REF!,#REF!,#REF!,#REF!,#REF!,#REF!,#REF!,#REF!</definedName>
    <definedName name="P3_T16?unit?ТРУБ" localSheetId="8" hidden="1">#REF!,#REF!,#REF!,#REF!,#REF!,#REF!,#REF!</definedName>
    <definedName name="P3_T16?unit?ТРУБ" localSheetId="10" hidden="1">#REF!,#REF!,#REF!,#REF!,#REF!,#REF!,#REF!</definedName>
    <definedName name="P3_T16?unit?ТРУБ" hidden="1">#REF!,#REF!,#REF!,#REF!,#REF!,#REF!,#REF!</definedName>
    <definedName name="P3_T16?unit?ЧЕЛ" localSheetId="8" hidden="1">#REF!,#REF!,#REF!,#REF!,#REF!,#REF!,#REF!,#REF!</definedName>
    <definedName name="P3_T16?unit?ЧЕЛ" localSheetId="10" hidden="1">#REF!,#REF!,#REF!,#REF!,#REF!,#REF!,#REF!,#REF!</definedName>
    <definedName name="P3_T16?unit?ЧЕЛ" hidden="1">#REF!,#REF!,#REF!,#REF!,#REF!,#REF!,#REF!,#REF!</definedName>
    <definedName name="P3_T2.1?Data">'[6]2.1'!$E$111:$J$118,'[6]2.1'!$E$106:$J$109,'[6]2.1'!$E$96:$J$103,'[6]2.1'!$E$92:$J$94,'[6]2.1'!$E$81:$J$88,'[6]2.1'!$E$77:$J$79,'[6]2.1'!$E$66:$J$73,'[6]2.1'!$E$62:$J$64</definedName>
    <definedName name="P3_T2.2?Data" localSheetId="8">#REF!,#REF!,#REF!,#REF!,#REF!,#REF!,#REF!</definedName>
    <definedName name="P3_T2.2?Data" localSheetId="10">#REF!,#REF!,#REF!,#REF!,#REF!,#REF!,#REF!</definedName>
    <definedName name="P3_T2.2?Data">#REF!,#REF!,#REF!,#REF!,#REF!,#REF!,#REF!</definedName>
    <definedName name="P3_T2.2_Protect" localSheetId="8" hidden="1">#REF!,#REF!,#REF!,#REF!,#REF!,#REF!,#REF!</definedName>
    <definedName name="P3_T2.2_Protect" localSheetId="10" hidden="1">#REF!,#REF!,#REF!,#REF!,#REF!,#REF!,#REF!</definedName>
    <definedName name="P3_T2.2_Protect" hidden="1">#REF!,#REF!,#REF!,#REF!,#REF!,#REF!,#REF!</definedName>
    <definedName name="P3_T2?Data" localSheetId="8">'[4]2.1'!#REF!,'[4]2.1'!$G$96:$P$103,'[4]2.1'!#REF!,'[4]2.1'!$G$105:$P$108,'[4]2.1'!#REF!,'[4]2.1'!$G$109:$P$116,'[4]2.1'!#REF!,'[4]2.1'!$G$117:$P$117</definedName>
    <definedName name="P3_T2?Data" localSheetId="10">'[4]2.1'!#REF!,'[4]2.1'!$G$96:$P$103,'[4]2.1'!#REF!,'[4]2.1'!$G$105:$P$108,'[4]2.1'!#REF!,'[4]2.1'!$G$109:$P$116,'[4]2.1'!#REF!,'[4]2.1'!$G$117:$P$117</definedName>
    <definedName name="P3_T2?Data">'[4]2.1'!#REF!,'[4]2.1'!$G$96:$P$103,'[4]2.1'!#REF!,'[4]2.1'!$G$105:$P$108,'[4]2.1'!#REF!,'[4]2.1'!$G$109:$P$116,'[4]2.1'!#REF!,'[4]2.1'!$G$117:$P$117</definedName>
    <definedName name="P3_T2_1_Protect">'[6]2.1'!$G$96:$J$96,'[6]2.1'!$G$98:$J$100,'[6]2.1'!$G$102:$J$103,'[6]2.1'!$G$124:$J$125,'[6]2.1'!$G$127:$J$127,'[6]2.1'!$G$129:$J$131,'[6]2.1'!$G$133:$J$134</definedName>
    <definedName name="P3_T2_2_Protect" localSheetId="8" hidden="1">#REF!,#REF!,#REF!,#REF!,#REF!,#REF!,#REF!</definedName>
    <definedName name="P3_T2_2_Protect" localSheetId="10" hidden="1">#REF!,#REF!,#REF!,#REF!,#REF!,#REF!,#REF!</definedName>
    <definedName name="P3_T2_2_Protect" hidden="1">#REF!,#REF!,#REF!,#REF!,#REF!,#REF!,#REF!</definedName>
    <definedName name="P3_T2_Protect">'[6]2'!$F$100:$G$101,'[6]2'!$F$122:$G$123,'[6]2'!$F$125:$G$125,'[6]2'!$F$127:$G$129,'[6]2'!$F$131:$G$132,'[6]2'!$B$30:$B$31,'[6]2'!$B$39:$B$40,'[6]2'!$B$46:$B$47</definedName>
    <definedName name="p4_" localSheetId="8">#REF!</definedName>
    <definedName name="p4_" localSheetId="10">#REF!</definedName>
    <definedName name="p4_">#REF!</definedName>
    <definedName name="P4_PROT_21" hidden="1">'[4]2.1'!$J$125:$R$127,'[4]2.1'!$J$129:$R$130,'[4]2.1'!$J$144:$R$144,'[4]2.1'!$A$189:$V$199,'[4]2.1'!$S$3:$V$188,'[4]2.1'!$B$39:$B$40,'[4]2.1'!$B$48:$B$49</definedName>
    <definedName name="P4_PROT_22" hidden="1">'[4]2.2'!$J$29:$J$30,'[4]2.2'!$J$33,'[4]2.2'!$P$29:$P$30,'[4]2.2'!$P$33,'[4]2.2'!$J$55:$J$57,'[4]2.2'!$P$55:$P$57,'[4]2.2'!$J$59:$J$61,'[4]2.2'!$J$63:$J$64,'[4]2.2'!$P$59:$P$61</definedName>
    <definedName name="P4_PROT_4" hidden="1">'[4]4'!$P$26:$Z$27,'[4]4'!$AB$26:$AC$27,'[4]4'!$F$29:$H$29,'[4]4'!$J$29:$N$29,'[4]4'!$P$29:$Z$29,'[4]4'!$AB$29:$AC$29,'[4]4'!$F$10:$AC$10,'[4]4'!$F$11:$K$12,'[4]4'!$F$14:$K$14</definedName>
    <definedName name="P4_T12?Data" localSheetId="8" hidden="1">#REF!,#REF!,#REF!,#REF!,#REF!,#REF!,#REF!,#REF!,#REF!,#REF!,#REF!,#REF!,#REF!</definedName>
    <definedName name="P4_T12?Data" localSheetId="10" hidden="1">#REF!,#REF!,#REF!,#REF!,#REF!,#REF!,#REF!,#REF!,#REF!,#REF!,#REF!,#REF!,#REF!</definedName>
    <definedName name="P4_T12?Data" hidden="1">#REF!,#REF!,#REF!,#REF!,#REF!,#REF!,#REF!,#REF!,#REF!,#REF!,#REF!,#REF!,#REF!</definedName>
    <definedName name="P4_T12?L3.1.x" localSheetId="8" hidden="1">#REF!,#REF!,#REF!,#REF!,#REF!,#REF!,#REF!,#REF!</definedName>
    <definedName name="P4_T12?L3.1.x" localSheetId="10" hidden="1">#REF!,#REF!,#REF!,#REF!,#REF!,#REF!,#REF!,#REF!</definedName>
    <definedName name="P4_T12?L3.1.x" hidden="1">#REF!,#REF!,#REF!,#REF!,#REF!,#REF!,#REF!,#REF!</definedName>
    <definedName name="P4_T12?L3.x" localSheetId="8" hidden="1">#REF!,#REF!,#REF!,#REF!,#REF!,#REF!,#REF!,#REF!</definedName>
    <definedName name="P4_T12?L3.x" localSheetId="10" hidden="1">#REF!,#REF!,#REF!,#REF!,#REF!,#REF!,#REF!,#REF!</definedName>
    <definedName name="P4_T12?L3.x" hidden="1">#REF!,#REF!,#REF!,#REF!,#REF!,#REF!,#REF!,#REF!</definedName>
    <definedName name="P4_T12?unit?ГА" localSheetId="8" hidden="1">#REF!,#REF!,#REF!,#REF!,#REF!,#REF!,#REF!,#REF!</definedName>
    <definedName name="P4_T12?unit?ГА" localSheetId="10" hidden="1">#REF!,#REF!,#REF!,#REF!,#REF!,#REF!,#REF!,#REF!</definedName>
    <definedName name="P4_T12?unit?ГА" hidden="1">#REF!,#REF!,#REF!,#REF!,#REF!,#REF!,#REF!,#REF!</definedName>
    <definedName name="P4_T12?unit?ТРУБ" localSheetId="8" hidden="1">#REF!,#REF!,#REF!,#REF!,#REF!,#REF!,#REF!,#REF!</definedName>
    <definedName name="P4_T12?unit?ТРУБ" localSheetId="10" hidden="1">#REF!,#REF!,#REF!,#REF!,#REF!,#REF!,#REF!,#REF!</definedName>
    <definedName name="P4_T12?unit?ТРУБ" hidden="1">#REF!,#REF!,#REF!,#REF!,#REF!,#REF!,#REF!,#REF!</definedName>
    <definedName name="P4_T16?item_ext?ЧЕЛ" localSheetId="8" hidden="1">#REF!,#REF!,#REF!,#REF!,#REF!,#REF!,#REF!</definedName>
    <definedName name="P4_T16?item_ext?ЧЕЛ" localSheetId="10" hidden="1">#REF!,#REF!,#REF!,#REF!,#REF!,#REF!,#REF!</definedName>
    <definedName name="P4_T16?item_ext?ЧЕЛ" hidden="1">#REF!,#REF!,#REF!,#REF!,#REF!,#REF!,#REF!</definedName>
    <definedName name="P4_T16?unit?ТРУБ" localSheetId="8" hidden="1">#REF!,#REF!,#REF!,#REF!,#REF!,#REF!,#REF!,#REF!</definedName>
    <definedName name="P4_T16?unit?ТРУБ" localSheetId="10" hidden="1">#REF!,#REF!,#REF!,#REF!,#REF!,#REF!,#REF!,#REF!</definedName>
    <definedName name="P4_T16?unit?ТРУБ" hidden="1">#REF!,#REF!,#REF!,#REF!,#REF!,#REF!,#REF!,#REF!</definedName>
    <definedName name="P4_T16?unit?ЧЕЛ" localSheetId="8" hidden="1">#REF!,#REF!,#REF!,#REF!,#REF!,#REF!,#REF!,#REF!</definedName>
    <definedName name="P4_T16?unit?ЧЕЛ" localSheetId="10" hidden="1">#REF!,#REF!,#REF!,#REF!,#REF!,#REF!,#REF!,#REF!</definedName>
    <definedName name="P4_T16?unit?ЧЕЛ" hidden="1">#REF!,#REF!,#REF!,#REF!,#REF!,#REF!,#REF!,#REF!</definedName>
    <definedName name="P4_T2.2_Protect" localSheetId="8" hidden="1">#REF!,#REF!,#REF!,#REF!,#REF!,#REF!,#REF!,#REF!</definedName>
    <definedName name="P4_T2.2_Protect" localSheetId="10" hidden="1">#REF!,#REF!,#REF!,#REF!,#REF!,#REF!,#REF!,#REF!</definedName>
    <definedName name="P4_T2.2_Protect" hidden="1">#REF!,#REF!,#REF!,#REF!,#REF!,#REF!,#REF!,#REF!</definedName>
    <definedName name="P4_T2?Data" localSheetId="8">'[4]2.1'!#REF!,'[4]2.1'!$G$120:$P$122,'[4]2.1'!#REF!,'[4]2.1'!$G$123:$P$130,'[4]2.1'!#REF!,'[4]2.1'!$G$132:$P$135,'[4]2.1'!#REF!,'[4]2.1'!$G$136:$P$143</definedName>
    <definedName name="P4_T2?Data" localSheetId="10">'[4]2.1'!#REF!,'[4]2.1'!$G$120:$P$122,'[4]2.1'!#REF!,'[4]2.1'!$G$123:$P$130,'[4]2.1'!#REF!,'[4]2.1'!$G$132:$P$135,'[4]2.1'!#REF!,'[4]2.1'!$G$136:$P$143</definedName>
    <definedName name="P4_T2?Data">'[4]2.1'!#REF!,'[4]2.1'!$G$120:$P$122,'[4]2.1'!#REF!,'[4]2.1'!$G$123:$P$130,'[4]2.1'!#REF!,'[4]2.1'!$G$132:$P$135,'[4]2.1'!#REF!,'[4]2.1'!$G$136:$P$143</definedName>
    <definedName name="P4_T2_1_Protect">'[6]2.1'!$B$32:$B$33,'[6]2.1'!$B$41:$B$42,'[6]2.1'!$B$48:$B$49,'[6]2.1'!$B$57:$B$58,'[6]2.1'!$B$63:$B$64,'[6]2.1'!$B$72:$B$73,'[6]2.1'!$B$78:$B$79,'[6]2.1'!$B$87:$B$88</definedName>
    <definedName name="P4_T2_2_Protect" localSheetId="8" hidden="1">#REF!,#REF!,#REF!,#REF!,#REF!,#REF!,#REF!,#REF!</definedName>
    <definedName name="P4_T2_2_Protect" localSheetId="10" hidden="1">#REF!,#REF!,#REF!,#REF!,#REF!,#REF!,#REF!,#REF!</definedName>
    <definedName name="P4_T2_2_Protect" hidden="1">#REF!,#REF!,#REF!,#REF!,#REF!,#REF!,#REF!,#REF!</definedName>
    <definedName name="P4_T2_Protect">'[6]2'!$B$55:$B$56,'[6]2'!$B$61:$B$62,'[6]2'!$B$70:$B$71,'[6]2'!$B$76:$B$77,'[6]2'!$B$85:$B$86,'[6]2'!$B$91:$B$92,'[6]2'!$B$100:$B$101,'[6]2'!$B$106:$B$107,'[6]2'!$B$115:$B$116</definedName>
    <definedName name="P5_PROT_21" hidden="1">'[4]2.1'!$J$9:$J$10,'[4]2.1'!$J$12,'[4]2.1'!$J$14,'[4]2.1'!$J$17,'[4]2.1'!$J$19:$J$20,'[4]2.1'!$J$23:$J$24,'[4]2.1'!$J$29:$J$30,'[4]2.1'!$J$33,'[4]2.1'!$J$28:$R$28</definedName>
    <definedName name="P5_PROT_22" hidden="1">'[4]2.2'!$P$63:$P$64,'[4]2.2'!$J$68:$J$70,'[4]2.2'!$J$72:$J$74,'[4]2.2'!$J$76:$J$77,'[4]2.2'!$P$68:$P$70,'[4]2.2'!$J$28:$R$28,'[4]2.2'!$P$72:$P$74,P1_PROT_22,P2_PROT_22</definedName>
    <definedName name="P5_T12?Data" localSheetId="8" hidden="1">#REF!,#REF!,#REF!,#REF!,#REF!,#REF!,#REF!,#REF!,#REF!,#REF!,#REF!,#REF!,#REF!</definedName>
    <definedName name="P5_T12?Data" localSheetId="10" hidden="1">#REF!,#REF!,#REF!,#REF!,#REF!,#REF!,#REF!,#REF!,#REF!,#REF!,#REF!,#REF!,#REF!</definedName>
    <definedName name="P5_T12?Data" hidden="1">#REF!,#REF!,#REF!,#REF!,#REF!,#REF!,#REF!,#REF!,#REF!,#REF!,#REF!,#REF!,#REF!</definedName>
    <definedName name="P5_T12?L3.1.x" localSheetId="8" hidden="1">#REF!,#REF!,#REF!,#REF!,#REF!,#REF!,#REF!,#REF!</definedName>
    <definedName name="P5_T12?L3.1.x" localSheetId="10" hidden="1">#REF!,#REF!,#REF!,#REF!,#REF!,#REF!,#REF!,#REF!</definedName>
    <definedName name="P5_T12?L3.1.x" hidden="1">#REF!,#REF!,#REF!,#REF!,#REF!,#REF!,#REF!,#REF!</definedName>
    <definedName name="P5_T12?L3.x" localSheetId="8" hidden="1">#REF!,#REF!,#REF!,#REF!,#REF!,#REF!,#REF!,#REF!</definedName>
    <definedName name="P5_T12?L3.x" localSheetId="10" hidden="1">#REF!,#REF!,#REF!,#REF!,#REF!,#REF!,#REF!,#REF!</definedName>
    <definedName name="P5_T12?L3.x" hidden="1">#REF!,#REF!,#REF!,#REF!,#REF!,#REF!,#REF!,#REF!</definedName>
    <definedName name="P5_T12?unit?ГА" localSheetId="8" hidden="1">#REF!,#REF!,#REF!,#REF!,#REF!,#REF!,#REF!,#REF!</definedName>
    <definedName name="P5_T12?unit?ГА" localSheetId="10" hidden="1">#REF!,#REF!,#REF!,#REF!,#REF!,#REF!,#REF!,#REF!</definedName>
    <definedName name="P5_T12?unit?ГА" hidden="1">#REF!,#REF!,#REF!,#REF!,#REF!,#REF!,#REF!,#REF!</definedName>
    <definedName name="P5_T12?unit?ТРУБ" localSheetId="8" hidden="1">#REF!,#REF!,#REF!,#REF!,#REF!,#REF!,#REF!,#REF!</definedName>
    <definedName name="P5_T12?unit?ТРУБ" localSheetId="10" hidden="1">#REF!,#REF!,#REF!,#REF!,#REF!,#REF!,#REF!,#REF!</definedName>
    <definedName name="P5_T12?unit?ТРУБ" hidden="1">#REF!,#REF!,#REF!,#REF!,#REF!,#REF!,#REF!,#REF!</definedName>
    <definedName name="P5_T16?item_ext?ЧЕЛ" localSheetId="8" hidden="1">#REF!,#REF!,#REF!,#REF!,#REF!,#REF!,#REF!,#REF!</definedName>
    <definedName name="P5_T16?item_ext?ЧЕЛ" localSheetId="10" hidden="1">#REF!,#REF!,#REF!,#REF!,#REF!,#REF!,#REF!,#REF!</definedName>
    <definedName name="P5_T16?item_ext?ЧЕЛ" hidden="1">#REF!,#REF!,#REF!,#REF!,#REF!,#REF!,#REF!,#REF!</definedName>
    <definedName name="P5_T16?unit?ТРУБ" localSheetId="8" hidden="1">#REF!,#REF!,#REF!,#REF!,#REF!,#REF!,#REF!</definedName>
    <definedName name="P5_T16?unit?ТРУБ" localSheetId="10" hidden="1">#REF!,#REF!,#REF!,#REF!,#REF!,#REF!,#REF!</definedName>
    <definedName name="P5_T16?unit?ТРУБ" hidden="1">#REF!,#REF!,#REF!,#REF!,#REF!,#REF!,#REF!</definedName>
    <definedName name="P5_T16?unit?ЧЕЛ" localSheetId="8" hidden="1">#REF!,#REF!,#REF!,#REF!,#REF!,#REF!,#REF!,#REF!</definedName>
    <definedName name="P5_T16?unit?ЧЕЛ" localSheetId="10" hidden="1">#REF!,#REF!,#REF!,#REF!,#REF!,#REF!,#REF!,#REF!</definedName>
    <definedName name="P5_T16?unit?ЧЕЛ" hidden="1">#REF!,#REF!,#REF!,#REF!,#REF!,#REF!,#REF!,#REF!</definedName>
    <definedName name="P5_T2.2_Protect" localSheetId="8" hidden="1">#REF!,#REF!,#REF!,#REF!,#REF!,#REF!,#REF!</definedName>
    <definedName name="P5_T2.2_Protect" localSheetId="10" hidden="1">#REF!,#REF!,#REF!,#REF!,#REF!,#REF!,#REF!</definedName>
    <definedName name="P5_T2.2_Protect" hidden="1">#REF!,#REF!,#REF!,#REF!,#REF!,#REF!,#REF!</definedName>
    <definedName name="P5_T2?Data" localSheetId="8">'[4]2.1'!#REF!,'[4]2.1'!$G$144:$P$144,'[4]2.1'!#REF!,'[4]2.1'!$G$146:$P$149,'[4]2.1'!#REF!,'[4]2.1'!$G$150:$P$157,'[4]2.1'!#REF!,'[4]2.1'!$G$158:$P$158</definedName>
    <definedName name="P5_T2?Data" localSheetId="10">'[4]2.1'!#REF!,'[4]2.1'!$G$144:$P$144,'[4]2.1'!#REF!,'[4]2.1'!$G$146:$P$149,'[4]2.1'!#REF!,'[4]2.1'!$G$150:$P$157,'[4]2.1'!#REF!,'[4]2.1'!$G$158:$P$158</definedName>
    <definedName name="P5_T2?Data">'[4]2.1'!#REF!,'[4]2.1'!$G$144:$P$144,'[4]2.1'!#REF!,'[4]2.1'!$G$146:$P$149,'[4]2.1'!#REF!,'[4]2.1'!$G$150:$P$157,'[4]2.1'!#REF!,'[4]2.1'!$G$158:$P$158</definedName>
    <definedName name="P5_T2_1_Protect">'[6]2.1'!$B$93:$B$94,'[6]2.1'!$B$102:$B$103,'[6]2.1'!$B$108:$B$109,'[6]2.1'!$B$117:$B$118,'[6]2.1'!$B$124:$B$125,'[6]2.1'!$B$133:$B$134,'[6]2.1'!$B$139:$B$140</definedName>
    <definedName name="P5_T2_2_Protect" localSheetId="8" hidden="1">#REF!,#REF!,#REF!,#REF!,#REF!,#REF!,#REF!</definedName>
    <definedName name="P5_T2_2_Protect" localSheetId="10" hidden="1">#REF!,#REF!,#REF!,#REF!,#REF!,#REF!,#REF!</definedName>
    <definedName name="P5_T2_2_Protect" hidden="1">#REF!,#REF!,#REF!,#REF!,#REF!,#REF!,#REF!</definedName>
    <definedName name="P5_T2_Protect">'[6]2'!$B$122:$B$123,'[6]2'!$B$131:$B$132,'[6]2'!$B$137:$B$138,'[6]2'!$B$146:$B$147,'[6]2'!$B$153:$B$154,'[6]2'!$B$162:$B$163,'[6]2'!$B$169:$B$170,'[6]2'!$B$178:$B$179</definedName>
    <definedName name="P6_T12?Data" localSheetId="8" hidden="1">#REF!,#REF!,#REF!,#REF!,#REF!,#REF!,#REF!,#REF!,#REF!,#REF!,#REF!,#REF!,#REF!</definedName>
    <definedName name="P6_T12?Data" localSheetId="10" hidden="1">#REF!,#REF!,#REF!,#REF!,#REF!,#REF!,#REF!,#REF!,#REF!,#REF!,#REF!,#REF!,#REF!</definedName>
    <definedName name="P6_T12?Data" hidden="1">#REF!,#REF!,#REF!,#REF!,#REF!,#REF!,#REF!,#REF!,#REF!,#REF!,#REF!,#REF!,#REF!</definedName>
    <definedName name="P6_T12?L3.1.x" localSheetId="8" hidden="1">#REF!,#REF!,#REF!,#REF!,#REF!,#REF!,#REF!,#REF!</definedName>
    <definedName name="P6_T12?L3.1.x" localSheetId="10" hidden="1">#REF!,#REF!,#REF!,#REF!,#REF!,#REF!,#REF!,#REF!</definedName>
    <definedName name="P6_T12?L3.1.x" hidden="1">#REF!,#REF!,#REF!,#REF!,#REF!,#REF!,#REF!,#REF!</definedName>
    <definedName name="P6_T12?L3.x" localSheetId="8" hidden="1">#REF!,#REF!,#REF!,#REF!,#REF!,#REF!,#REF!,#REF!</definedName>
    <definedName name="P6_T12?L3.x" localSheetId="10" hidden="1">#REF!,#REF!,#REF!,#REF!,#REF!,#REF!,#REF!,#REF!</definedName>
    <definedName name="P6_T12?L3.x" hidden="1">#REF!,#REF!,#REF!,#REF!,#REF!,#REF!,#REF!,#REF!</definedName>
    <definedName name="P6_T12?unit?ГА" localSheetId="8" hidden="1">#REF!,#REF!,#REF!,#REF!,#REF!,#REF!,#REF!,#REF!</definedName>
    <definedName name="P6_T12?unit?ГА" localSheetId="10" hidden="1">#REF!,#REF!,#REF!,#REF!,#REF!,#REF!,#REF!,#REF!</definedName>
    <definedName name="P6_T12?unit?ГА" hidden="1">#REF!,#REF!,#REF!,#REF!,#REF!,#REF!,#REF!,#REF!</definedName>
    <definedName name="P6_T12?unit?ТРУБ" localSheetId="8" hidden="1">#REF!,#REF!,#REF!,#REF!,#REF!,#REF!,#REF!,#REF!</definedName>
    <definedName name="P6_T12?unit?ТРУБ" localSheetId="10" hidden="1">#REF!,#REF!,#REF!,#REF!,#REF!,#REF!,#REF!,#REF!</definedName>
    <definedName name="P6_T12?unit?ТРУБ" hidden="1">#REF!,#REF!,#REF!,#REF!,#REF!,#REF!,#REF!,#REF!</definedName>
    <definedName name="P6_T16?item_ext?ЧЕЛ" localSheetId="8" hidden="1">#REF!,#REF!,#REF!,#REF!,#REF!,#REF!,#REF!</definedName>
    <definedName name="P6_T16?item_ext?ЧЕЛ" localSheetId="10" hidden="1">#REF!,#REF!,#REF!,#REF!,#REF!,#REF!,#REF!</definedName>
    <definedName name="P6_T16?item_ext?ЧЕЛ" hidden="1">#REF!,#REF!,#REF!,#REF!,#REF!,#REF!,#REF!</definedName>
    <definedName name="P6_T16?unit?ТРУБ" localSheetId="8" hidden="1">#REF!,#REF!,#REF!,#REF!,#REF!,#REF!,#REF!,#REF!</definedName>
    <definedName name="P6_T16?unit?ТРУБ" localSheetId="10" hidden="1">#REF!,#REF!,#REF!,#REF!,#REF!,#REF!,#REF!,#REF!</definedName>
    <definedName name="P6_T16?unit?ТРУБ" hidden="1">#REF!,#REF!,#REF!,#REF!,#REF!,#REF!,#REF!,#REF!</definedName>
    <definedName name="P6_T16?unit?ЧЕЛ" localSheetId="8" hidden="1">#REF!,#REF!,#REF!,#REF!,#REF!,#REF!,#REF!,#REF!</definedName>
    <definedName name="P6_T16?unit?ЧЕЛ" localSheetId="10" hidden="1">#REF!,#REF!,#REF!,#REF!,#REF!,#REF!,#REF!,#REF!</definedName>
    <definedName name="P6_T16?unit?ЧЕЛ" hidden="1">#REF!,#REF!,#REF!,#REF!,#REF!,#REF!,#REF!,#REF!</definedName>
    <definedName name="P6_T2.1?Protection" localSheetId="8">P1_T2.1?Protection</definedName>
    <definedName name="P6_T2.1?Protection" localSheetId="10">P1_T2.1?Protection</definedName>
    <definedName name="P6_T2.1?Protection">P1_T2.1?Protection</definedName>
    <definedName name="P6_T2.2_Protect" localSheetId="8" hidden="1">#REF!,#REF!,#REF!,#REF!,#REF!,#REF!,#REF!</definedName>
    <definedName name="P6_T2.2_Protect" localSheetId="10" hidden="1">#REF!,#REF!,#REF!,#REF!,#REF!,#REF!,#REF!</definedName>
    <definedName name="P6_T2.2_Protect" hidden="1">#REF!,#REF!,#REF!,#REF!,#REF!,#REF!,#REF!</definedName>
    <definedName name="P6_T2?Data" localSheetId="8">'[4]2.1'!#REF!,'[4]2.1'!$G$160:$P$163,'[4]2.1'!#REF!,'[4]2.1'!$G$164:$P$171,'[4]2.1'!#REF!,'[4]2.1'!$G$172:$P$172,'[4]2.1'!#REF!,'[4]2.1'!$G$175:$P$177</definedName>
    <definedName name="P6_T2?Data" localSheetId="10">'[4]2.1'!#REF!,'[4]2.1'!$G$160:$P$163,'[4]2.1'!#REF!,'[4]2.1'!$G$164:$P$171,'[4]2.1'!#REF!,'[4]2.1'!$G$172:$P$172,'[4]2.1'!#REF!,'[4]2.1'!$G$175:$P$177</definedName>
    <definedName name="P6_T2?Data">'[4]2.1'!#REF!,'[4]2.1'!$G$160:$P$163,'[4]2.1'!#REF!,'[4]2.1'!$G$164:$P$171,'[4]2.1'!#REF!,'[4]2.1'!$G$172:$P$172,'[4]2.1'!#REF!,'[4]2.1'!$G$175:$P$177</definedName>
    <definedName name="P6_T2_1_Protect">'[6]2.1'!$B$148:$B$149,'[6]2.1'!$B$155:$B$156,'[6]2.1'!$B$164:$B$165,'[6]2.1'!$B$171:$B$172,'[6]2.1'!$B$180:$B$181,'[6]2.1'!$B$187:$B$188,'[6]2.1'!$E$4:$I$4</definedName>
    <definedName name="P6_T2_2_Protect" localSheetId="8" hidden="1">#REF!,#REF!,#REF!,#REF!,#REF!,#REF!,#REF!</definedName>
    <definedName name="P6_T2_2_Protect" localSheetId="10" hidden="1">#REF!,#REF!,#REF!,#REF!,#REF!,#REF!,#REF!</definedName>
    <definedName name="P6_T2_2_Protect" hidden="1">#REF!,#REF!,#REF!,#REF!,#REF!,#REF!,#REF!</definedName>
    <definedName name="P7_T12?Data" localSheetId="8" hidden="1">#REF!,#REF!,#REF!,#REF!,#REF!,#REF!,#REF!,№27!P1_T12?Data,№27!P2_T12?Data,№27!P3_T12?Data,№27!P4_T12?Data,№27!P5_T12?Data</definedName>
    <definedName name="P7_T12?Data" localSheetId="10" hidden="1">#REF!,#REF!,#REF!,#REF!,#REF!,#REF!,#REF!,калькуляция!P1_T12?Data,калькуляция!P2_T12?Data,калькуляция!P3_T12?Data,калькуляция!P4_T12?Data,калькуляция!P5_T12?Data</definedName>
    <definedName name="P7_T12?Data" hidden="1">#REF!,#REF!,#REF!,#REF!,#REF!,#REF!,#REF!,P1_T12?Data,P2_T12?Data,P3_T12?Data,P4_T12?Data,P5_T12?Data</definedName>
    <definedName name="P7_T12?L3.1.x" localSheetId="8" hidden="1">#REF!,#REF!,#REF!,#REF!,#REF!,#REF!,#REF!,#REF!</definedName>
    <definedName name="P7_T12?L3.1.x" localSheetId="10" hidden="1">#REF!,#REF!,#REF!,#REF!,#REF!,#REF!,#REF!,#REF!</definedName>
    <definedName name="P7_T12?L3.1.x" hidden="1">#REF!,#REF!,#REF!,#REF!,#REF!,#REF!,#REF!,#REF!</definedName>
    <definedName name="P7_T12?L3.x" localSheetId="8" hidden="1">#REF!,#REF!,#REF!,#REF!,#REF!,#REF!,#REF!,#REF!</definedName>
    <definedName name="P7_T12?L3.x" localSheetId="10" hidden="1">#REF!,#REF!,#REF!,#REF!,#REF!,#REF!,#REF!,#REF!</definedName>
    <definedName name="P7_T12?L3.x" hidden="1">#REF!,#REF!,#REF!,#REF!,#REF!,#REF!,#REF!,#REF!</definedName>
    <definedName name="P7_T12?unit?ГА" localSheetId="8" hidden="1">#REF!,#REF!,#REF!,#REF!,#REF!,#REF!,#REF!,#REF!</definedName>
    <definedName name="P7_T12?unit?ГА" localSheetId="10" hidden="1">#REF!,#REF!,#REF!,#REF!,#REF!,#REF!,#REF!,#REF!</definedName>
    <definedName name="P7_T12?unit?ГА" hidden="1">#REF!,#REF!,#REF!,#REF!,#REF!,#REF!,#REF!,#REF!</definedName>
    <definedName name="P7_T12?unit?ТРУБ" localSheetId="8" hidden="1">#REF!,#REF!,#REF!,#REF!,#REF!,#REF!,#REF!,#REF!</definedName>
    <definedName name="P7_T12?unit?ТРУБ" localSheetId="10" hidden="1">#REF!,#REF!,#REF!,#REF!,#REF!,#REF!,#REF!,#REF!</definedName>
    <definedName name="P7_T12?unit?ТРУБ" hidden="1">#REF!,#REF!,#REF!,#REF!,#REF!,#REF!,#REF!,#REF!</definedName>
    <definedName name="P7_T16?item_ext?ЧЕЛ" localSheetId="8" hidden="1">#REF!,#REF!,#REF!,#REF!,#REF!,#REF!,#REF!</definedName>
    <definedName name="P7_T16?item_ext?ЧЕЛ" localSheetId="10" hidden="1">#REF!,#REF!,#REF!,#REF!,#REF!,#REF!,#REF!</definedName>
    <definedName name="P7_T16?item_ext?ЧЕЛ" hidden="1">#REF!,#REF!,#REF!,#REF!,#REF!,#REF!,#REF!</definedName>
    <definedName name="P7_T16?unit?ТРУБ" localSheetId="8" hidden="1">#REF!,#REF!,#REF!,#REF!,#REF!,#REF!,#REF!,#REF!</definedName>
    <definedName name="P7_T16?unit?ТРУБ" localSheetId="10" hidden="1">#REF!,#REF!,#REF!,#REF!,#REF!,#REF!,#REF!,#REF!</definedName>
    <definedName name="P7_T16?unit?ТРУБ" hidden="1">#REF!,#REF!,#REF!,#REF!,#REF!,#REF!,#REF!,#REF!</definedName>
    <definedName name="P7_T16?unit?ЧЕЛ" localSheetId="8" hidden="1">#REF!,#REF!,#REF!,#REF!,#REF!,#REF!,#REF!,#REF!</definedName>
    <definedName name="P7_T16?unit?ЧЕЛ" localSheetId="10" hidden="1">#REF!,#REF!,#REF!,#REF!,#REF!,#REF!,#REF!,#REF!</definedName>
    <definedName name="P7_T16?unit?ЧЕЛ" hidden="1">#REF!,#REF!,#REF!,#REF!,#REF!,#REF!,#REF!,#REF!</definedName>
    <definedName name="P7_T2?Data" localSheetId="8">'[4]2.1'!#REF!,'[4]2.1'!$G$178:$P$185,'[4]2.1'!#REF!,'[4]2.1'!$G$187:$P$187,'[4]2.1'!#REF!,'[4]2.1'!$G$8:$P$40,№27!P1_T2?Data,№27!P2_T2?Data,№27!P3_T2?Data,№27!P4_T2?Data</definedName>
    <definedName name="P7_T2?Data" localSheetId="10">'[4]2.1'!#REF!,'[4]2.1'!$G$178:$P$185,'[4]2.1'!#REF!,'[4]2.1'!$G$187:$P$187,'[4]2.1'!#REF!,'[4]2.1'!$G$8:$P$40,калькуляция!P1_T2?Data,калькуляция!P2_T2?Data,калькуляция!P3_T2?Data,калькуляция!P4_T2?Data</definedName>
    <definedName name="P7_T2?Data">'[4]2.1'!#REF!,'[4]2.1'!$G$178:$P$185,'[4]2.1'!#REF!,'[4]2.1'!$G$187:$P$187,'[4]2.1'!#REF!,'[4]2.1'!$G$8:$P$40,P1_T2?Data,P2_T2?Data,P3_T2?Data,P4_T2?Data</definedName>
    <definedName name="P7_T2_2_Protect" localSheetId="8" hidden="1">#REF!,#REF!,#REF!,#REF!,#REF!,№27!P1_T2_2_Protect,№27!P2_T2_2_Protect,№27!P3_T2_2_Protect</definedName>
    <definedName name="P7_T2_2_Protect" localSheetId="10" hidden="1">#REF!,#REF!,#REF!,#REF!,#REF!,калькуляция!P1_T2_2_Protect,калькуляция!P2_T2_2_Protect,калькуляция!P3_T2_2_Protect</definedName>
    <definedName name="P7_T2_2_Protect" hidden="1">#REF!,#REF!,#REF!,#REF!,#REF!,P1_T2_2_Protect,P2_T2_2_Protect,P3_T2_2_Protect</definedName>
    <definedName name="P8_T12?L3.1.x" localSheetId="8" hidden="1">#REF!,#REF!,#REF!,#REF!,#REF!,#REF!,#REF!,#REF!</definedName>
    <definedName name="P8_T12?L3.1.x" localSheetId="10" hidden="1">#REF!,#REF!,#REF!,#REF!,#REF!,#REF!,#REF!,#REF!</definedName>
    <definedName name="P8_T12?L3.1.x" hidden="1">#REF!,#REF!,#REF!,#REF!,#REF!,#REF!,#REF!,#REF!</definedName>
    <definedName name="P8_T12?L3.x" localSheetId="8" hidden="1">#REF!,#REF!,#REF!,#REF!,#REF!,#REF!,#REF!,#REF!</definedName>
    <definedName name="P8_T12?L3.x" localSheetId="10" hidden="1">#REF!,#REF!,#REF!,#REF!,#REF!,#REF!,#REF!,#REF!</definedName>
    <definedName name="P8_T12?L3.x" hidden="1">#REF!,#REF!,#REF!,#REF!,#REF!,#REF!,#REF!,#REF!</definedName>
    <definedName name="P8_T12?unit?ГА" localSheetId="8" hidden="1">#REF!,#REF!,#REF!,#REF!,#REF!,#REF!,#REF!,#REF!</definedName>
    <definedName name="P8_T12?unit?ГА" localSheetId="10" hidden="1">#REF!,#REF!,#REF!,#REF!,#REF!,#REF!,#REF!,#REF!</definedName>
    <definedName name="P8_T12?unit?ГА" hidden="1">#REF!,#REF!,#REF!,#REF!,#REF!,#REF!,#REF!,#REF!</definedName>
    <definedName name="P8_T12?unit?ТРУБ" localSheetId="8" hidden="1">#REF!,#REF!,#REF!,#REF!,#REF!,#REF!,#REF!,#REF!</definedName>
    <definedName name="P8_T12?unit?ТРУБ" localSheetId="10" hidden="1">#REF!,#REF!,#REF!,#REF!,#REF!,#REF!,#REF!,#REF!</definedName>
    <definedName name="P8_T12?unit?ТРУБ" hidden="1">#REF!,#REF!,#REF!,#REF!,#REF!,#REF!,#REF!,#REF!</definedName>
    <definedName name="P8_T16?item_ext?ЧЕЛ" localSheetId="8" hidden="1">#REF!,#REF!,#REF!,#REF!,#REF!,#REF!,#REF!,#REF!</definedName>
    <definedName name="P8_T16?item_ext?ЧЕЛ" localSheetId="10" hidden="1">#REF!,#REF!,#REF!,#REF!,#REF!,#REF!,#REF!,#REF!</definedName>
    <definedName name="P8_T16?item_ext?ЧЕЛ" hidden="1">#REF!,#REF!,#REF!,#REF!,#REF!,#REF!,#REF!,#REF!</definedName>
    <definedName name="P8_T16?unit?ТРУБ" localSheetId="8" hidden="1">#REF!,#REF!,#REF!,#REF!,#REF!,#REF!,#REF!,#REF!</definedName>
    <definedName name="P8_T16?unit?ТРУБ" localSheetId="10" hidden="1">#REF!,#REF!,#REF!,#REF!,#REF!,#REF!,#REF!,#REF!</definedName>
    <definedName name="P8_T16?unit?ТРУБ" hidden="1">#REF!,#REF!,#REF!,#REF!,#REF!,#REF!,#REF!,#REF!</definedName>
    <definedName name="P8_T16?unit?ЧЕЛ" localSheetId="8" hidden="1">#REF!,#REF!,#REF!,#REF!,#REF!,#REF!,#REF!,#REF!</definedName>
    <definedName name="P8_T16?unit?ЧЕЛ" localSheetId="10" hidden="1">#REF!,#REF!,#REF!,#REF!,#REF!,#REF!,#REF!,#REF!</definedName>
    <definedName name="P8_T16?unit?ЧЕЛ" hidden="1">#REF!,#REF!,#REF!,#REF!,#REF!,#REF!,#REF!,#REF!</definedName>
    <definedName name="P9_T12?L3.1.x" localSheetId="8" hidden="1">#REF!,#REF!,#REF!,#REF!,#REF!,#REF!,#REF!,#REF!</definedName>
    <definedName name="P9_T12?L3.1.x" localSheetId="10" hidden="1">#REF!,#REF!,#REF!,#REF!,#REF!,#REF!,#REF!,#REF!</definedName>
    <definedName name="P9_T12?L3.1.x" hidden="1">#REF!,#REF!,#REF!,#REF!,#REF!,#REF!,#REF!,#REF!</definedName>
    <definedName name="P9_T12?L3.x" localSheetId="8" hidden="1">#REF!,#REF!,#REF!,#REF!,#REF!,#REF!,#REF!,#REF!</definedName>
    <definedName name="P9_T12?L3.x" localSheetId="10" hidden="1">#REF!,#REF!,#REF!,#REF!,#REF!,#REF!,#REF!,#REF!</definedName>
    <definedName name="P9_T12?L3.x" hidden="1">#REF!,#REF!,#REF!,#REF!,#REF!,#REF!,#REF!,#REF!</definedName>
    <definedName name="P9_T12?unit?ГА" localSheetId="8" hidden="1">#REF!,#REF!,#REF!,#REF!,#REF!,#REF!,#REF!,#REF!</definedName>
    <definedName name="P9_T12?unit?ГА" localSheetId="10" hidden="1">#REF!,#REF!,#REF!,#REF!,#REF!,#REF!,#REF!,#REF!</definedName>
    <definedName name="P9_T12?unit?ГА" hidden="1">#REF!,#REF!,#REF!,#REF!,#REF!,#REF!,#REF!,#REF!</definedName>
    <definedName name="P9_T12?unit?ТРУБ" localSheetId="8" hidden="1">#REF!,#REF!,#REF!,#REF!,#REF!,#REF!,#REF!,#REF!</definedName>
    <definedName name="P9_T12?unit?ТРУБ" localSheetId="10" hidden="1">#REF!,#REF!,#REF!,#REF!,#REF!,#REF!,#REF!,#REF!</definedName>
    <definedName name="P9_T12?unit?ТРУБ" hidden="1">#REF!,#REF!,#REF!,#REF!,#REF!,#REF!,#REF!,#REF!</definedName>
    <definedName name="P9_T16?item_ext?ЧЕЛ" localSheetId="8" hidden="1">#REF!,#REF!,#REF!,#REF!,#REF!,#REF!,#REF!,#REF!</definedName>
    <definedName name="P9_T16?item_ext?ЧЕЛ" localSheetId="10" hidden="1">#REF!,#REF!,#REF!,#REF!,#REF!,#REF!,#REF!,#REF!</definedName>
    <definedName name="P9_T16?item_ext?ЧЕЛ" hidden="1">#REF!,#REF!,#REF!,#REF!,#REF!,#REF!,#REF!,#REF!</definedName>
    <definedName name="P9_T16?unit?ТРУБ" localSheetId="8" hidden="1">#REF!,#REF!,#REF!,#REF!,#REF!,#REF!,#REF!,#REF!</definedName>
    <definedName name="P9_T16?unit?ТРУБ" localSheetId="10" hidden="1">#REF!,#REF!,#REF!,#REF!,#REF!,#REF!,#REF!,#REF!</definedName>
    <definedName name="P9_T16?unit?ТРУБ" hidden="1">#REF!,#REF!,#REF!,#REF!,#REF!,#REF!,#REF!,#REF!</definedName>
    <definedName name="P9_T16?unit?ЧЕЛ" localSheetId="8" hidden="1">#REF!,#REF!,#REF!,#REF!,#REF!,#REF!,#REF!,#REF!</definedName>
    <definedName name="P9_T16?unit?ЧЕЛ" localSheetId="10" hidden="1">#REF!,#REF!,#REF!,#REF!,#REF!,#REF!,#REF!,#REF!</definedName>
    <definedName name="P9_T16?unit?ЧЕЛ" hidden="1">#REF!,#REF!,#REF!,#REF!,#REF!,#REF!,#REF!,#REF!</definedName>
    <definedName name="polta" localSheetId="8">#REF!</definedName>
    <definedName name="polta" localSheetId="10">#REF!</definedName>
    <definedName name="polta">#REF!</definedName>
    <definedName name="PROT_0">'[4]0'!$G$18:$G$22,'[4]0'!$K$3:$R$135,'[4]0'!$A$108:$I$135,'[4]0'!$G$102,P1_PROT_0</definedName>
    <definedName name="PROT_02">'[4]0.1'!$A$41:$Q$73,'[4]0.1'!$R$3:$Y$73</definedName>
    <definedName name="PROT_1">'[4]1'!$G$8:$I$14,'[4]1'!$O$16:$Q$20,P1_PROT_1</definedName>
    <definedName name="PROT_2">P2_PROT_2,P3_PROT_2</definedName>
    <definedName name="PROT_21">'[4]2.1'!$P$9:$P$10,P1_PROT_21,P2_PROT_21,P3_PROT_21,P4_PROT_21,P5_PROT_21</definedName>
    <definedName name="PROT_22">P3_PROT_22,P4_PROT_22,P5_PROT_22</definedName>
    <definedName name="PROT_23">'[4]2.3'!$I$144:$N$144,'[4]2.3'!$I$28:$N$30,'[4]2.3'!$A$189:$S$202,P1_PROT_23,P2_PROT_23,P3_PROT_23</definedName>
    <definedName name="PROT_4">'[4]4'!$F$45:$H$55,P1_PROT_4,P2_PROT_4,P3_PROT_4,P4_PROT_4</definedName>
    <definedName name="PROT_5">[4]РчСтЭЭ_УП!$E$13,[4]РчСтЭЭ_УП!$E$19,[4]РчСтЭЭ_УП!$E$37,[4]РчСтЭЭ_УП!$I$3:$M$57,[4]РчСтЭЭ_УП!$A$43:$H$57,[4]РчСтЭЭ_УП!$E$5:$H$5</definedName>
    <definedName name="PROT_6">[4]РчСтЭЭ_Ф!$I$3:$L$52,P1_PROT_6</definedName>
    <definedName name="PROT_E1">[4]РчСтЭЭ!$E$44,[4]РчСтЭЭ!$A$52:$N$63,[4]РчСтЭЭ!$I$3:$N$51,[4]РчСтЭЭ!$F$5:$H$5</definedName>
    <definedName name="PROT_E2">[4]РчСтЭЭ_УП!$E$13,[4]РчСтЭЭ_УП!$E$19,[4]РчСтЭЭ_УП!$E$37,[4]РчСтЭЭ_УП!$A$43:$M$54,[4]РчСтЭЭ_УП!$I$3:$M$42,[4]РчСтЭЭ_УП!$F$5:$H$5</definedName>
    <definedName name="PROT_E3">[4]РчСтЭЭ_Ф!$F$5:$H$5,P1_PROT_E3</definedName>
    <definedName name="PROT_I1">[4]ИП!$F$19:$I$21,[4]ИП!$K$20:$T$21,[4]ИП!$F$23:$I$25,[4]ИП!$K$24:$T$25,[4]ИП!$K$27:$T$27,[4]ИП!$V$9:$AD$45,[4]ИП!$C$30:$U$45,[4]ИП!$K$29:$T$29,P1_PROT_I1</definedName>
    <definedName name="PROT_I2">'[4]Ист-ики финанс-я'!$N$4:$P$30,'[4]Ист-ики финанс-я'!$A$31:$P$38,'[4]Ист-ики финанс-я'!$C$5:$L$5,P1_PROT_I2</definedName>
    <definedName name="PROT_I3">'[4]Расчет прибыли'!$C$8:$L$8,P1_PROT_I3,P2_PROT_I3</definedName>
    <definedName name="PROT_IND">[4]Индексы!$H$4:$H$10,[4]Индексы!$H$12:$H$17,[4]Индексы!$B$4:$G$17</definedName>
    <definedName name="PROT_M1">[4]РчСтГМ!$E$7,[4]РчСтГМ!$E$40,[4]РчСтГМ!$A$49:$L$65,[4]РчСтГМ!$E$46:$E$47,[4]РчСтГМ!$F$3:$L$65</definedName>
    <definedName name="PROT_M2">[4]РчСтГМ_УП!$E$37,[4]РчСтГМ_УП!$E$25,P1_PROT_M2</definedName>
    <definedName name="PROT_M3">[4]РчСтГМ_Ф!$E$25:$E$26,[4]РчСтГМ_Ф!$E$37:$E$38,P1_PROT_M3</definedName>
    <definedName name="PROT_SPR">[4]Справочники!$E$8:$G$8,[4]Справочники!$D$13:$D$51,[4]Справочники!$F$12:$F$50,[4]Справочники!$H$12:$H$50,[4]Справочники!$E$5:$G$5</definedName>
    <definedName name="qq">[0]!qq</definedName>
    <definedName name="REG_ET" localSheetId="8">#REF!</definedName>
    <definedName name="REG_ET" localSheetId="10">#REF!</definedName>
    <definedName name="REG_ET">#REF!</definedName>
    <definedName name="REG_PROT" localSheetId="8">#REF!,#REF!,#REF!,#REF!,#REF!,#REF!,#REF!</definedName>
    <definedName name="REG_PROT" localSheetId="10">#REF!,#REF!,#REF!,#REF!,#REF!,#REF!,#REF!</definedName>
    <definedName name="REG_PROT">#REF!,#REF!,#REF!,#REF!,#REF!,#REF!,#REF!</definedName>
    <definedName name="REGcom" localSheetId="8">#REF!</definedName>
    <definedName name="REGcom" localSheetId="10">#REF!</definedName>
    <definedName name="REGcom">#REF!</definedName>
    <definedName name="REGION" localSheetId="8">#REF!</definedName>
    <definedName name="REGION" localSheetId="10">#REF!</definedName>
    <definedName name="REGION">#REF!</definedName>
    <definedName name="REGUL" localSheetId="8">#REF!</definedName>
    <definedName name="REGUL" localSheetId="10">#REF!</definedName>
    <definedName name="REGUL">#REF!</definedName>
    <definedName name="rety">[0]!rety</definedName>
    <definedName name="revenues" localSheetId="8">#REF!</definedName>
    <definedName name="revenues" localSheetId="10">#REF!</definedName>
    <definedName name="revenues">#REF!</definedName>
    <definedName name="rrtget6">[0]!rrtget6</definedName>
    <definedName name="rty">[0]!rty</definedName>
    <definedName name="RU">[0]!RU</definedName>
    <definedName name="s" localSheetId="8">#REF!</definedName>
    <definedName name="s" localSheetId="10">#REF!</definedName>
    <definedName name="s">#REF!</definedName>
    <definedName name="S1_" localSheetId="8">#REF!</definedName>
    <definedName name="S1_" localSheetId="10">#REF!</definedName>
    <definedName name="S1_">#REF!</definedName>
    <definedName name="S10_" localSheetId="8">#REF!</definedName>
    <definedName name="S10_" localSheetId="10">#REF!</definedName>
    <definedName name="S10_">#REF!</definedName>
    <definedName name="S11_" localSheetId="8">#REF!</definedName>
    <definedName name="S11_" localSheetId="10">#REF!</definedName>
    <definedName name="S11_">#REF!</definedName>
    <definedName name="S12_" localSheetId="8">#REF!</definedName>
    <definedName name="S12_" localSheetId="10">#REF!</definedName>
    <definedName name="S12_">#REF!</definedName>
    <definedName name="S13_" localSheetId="8">#REF!</definedName>
    <definedName name="S13_" localSheetId="10">#REF!</definedName>
    <definedName name="S13_">#REF!</definedName>
    <definedName name="S14_" localSheetId="8">#REF!</definedName>
    <definedName name="S14_" localSheetId="10">#REF!</definedName>
    <definedName name="S14_">#REF!</definedName>
    <definedName name="S15_" localSheetId="8">#REF!</definedName>
    <definedName name="S15_" localSheetId="10">#REF!</definedName>
    <definedName name="S15_">#REF!</definedName>
    <definedName name="S16_" localSheetId="8">#REF!</definedName>
    <definedName name="S16_" localSheetId="10">#REF!</definedName>
    <definedName name="S16_">#REF!</definedName>
    <definedName name="S17_" localSheetId="8">#REF!</definedName>
    <definedName name="S17_" localSheetId="10">#REF!</definedName>
    <definedName name="S17_">#REF!</definedName>
    <definedName name="S18_" localSheetId="8">#REF!</definedName>
    <definedName name="S18_" localSheetId="10">#REF!</definedName>
    <definedName name="S18_">#REF!</definedName>
    <definedName name="S19_" localSheetId="8">#REF!</definedName>
    <definedName name="S19_" localSheetId="10">#REF!</definedName>
    <definedName name="S19_">#REF!</definedName>
    <definedName name="S2_" localSheetId="8">#REF!</definedName>
    <definedName name="S2_" localSheetId="10">#REF!</definedName>
    <definedName name="S2_">#REF!</definedName>
    <definedName name="S20_" localSheetId="8">#REF!</definedName>
    <definedName name="S20_" localSheetId="10">#REF!</definedName>
    <definedName name="S20_">#REF!</definedName>
    <definedName name="S3_" localSheetId="8">#REF!</definedName>
    <definedName name="S3_" localSheetId="10">#REF!</definedName>
    <definedName name="S3_">#REF!</definedName>
    <definedName name="S4_" localSheetId="8">#REF!</definedName>
    <definedName name="S4_" localSheetId="10">#REF!</definedName>
    <definedName name="S4_">#REF!</definedName>
    <definedName name="S5_" localSheetId="8">#REF!</definedName>
    <definedName name="S5_" localSheetId="10">#REF!</definedName>
    <definedName name="S5_">#REF!</definedName>
    <definedName name="S6_" localSheetId="8">#REF!</definedName>
    <definedName name="S6_" localSheetId="10">#REF!</definedName>
    <definedName name="S6_">#REF!</definedName>
    <definedName name="S7_" localSheetId="8">#REF!</definedName>
    <definedName name="S7_" localSheetId="10">#REF!</definedName>
    <definedName name="S7_">#REF!</definedName>
    <definedName name="S8_" localSheetId="8">#REF!</definedName>
    <definedName name="S8_" localSheetId="10">#REF!</definedName>
    <definedName name="S8_">#REF!</definedName>
    <definedName name="S9_" localSheetId="8">#REF!</definedName>
    <definedName name="S9_" localSheetId="10">#REF!</definedName>
    <definedName name="S9_">#REF!</definedName>
    <definedName name="SBT_ET" localSheetId="8">#REF!</definedName>
    <definedName name="SBT_ET" localSheetId="10">#REF!</definedName>
    <definedName name="SBT_ET">#REF!</definedName>
    <definedName name="SBT_PROT" localSheetId="8">#REF!,#REF!,#REF!,#REF!,№27!P1_SBT_PROT</definedName>
    <definedName name="SBT_PROT" localSheetId="10">#REF!,#REF!,#REF!,#REF!,калькуляция!P1_SBT_PROT</definedName>
    <definedName name="SBT_PROT">#REF!,#REF!,#REF!,#REF!,P1_SBT_PROT</definedName>
    <definedName name="SBTcom" localSheetId="8">#REF!</definedName>
    <definedName name="SBTcom" localSheetId="10">#REF!</definedName>
    <definedName name="SBTcom">#REF!</definedName>
    <definedName name="sch" localSheetId="8">#REF!</definedName>
    <definedName name="sch" localSheetId="10">#REF!</definedName>
    <definedName name="sch">#REF!</definedName>
    <definedName name="SCOPE_2.1_LD">'[4]2.1'!$G$8:$R$36,'[4]2.1'!$G$187:$R$187</definedName>
    <definedName name="SCOPE_2.2_LD">'[4]2.2'!$G$8:$R$36,'[4]2.2'!$G$187:$R$187</definedName>
    <definedName name="SCOPE_2.3_LD">'[4]2.3'!$G$8:$N$36,'[4]2.3'!$G$187:$N$187</definedName>
    <definedName name="SCOPE_2_LD">'[4]2'!$G$185:$N$185,'[4]2'!$G$6:$N$35</definedName>
    <definedName name="SCOPE_22">'[4]2.2'!$B$48:$B$49,'[4]2.2'!$J$9:$R$10,P1_SCOPE_22,P2_SCOPE_22,P3_SCOPE_22</definedName>
    <definedName name="SCOPE_CHK2">'[4]2'!$B$92:$N$93,'[4]2'!$B$105:$N$106,'[4]2'!$B$119:$N$120,'[4]2'!$B$132:$N$133,'[4]2'!$B$146:$N$147,'[4]2'!$B$46:$N$47,P1_SCOPE_CHK2,P2_SCOPE_CHK2</definedName>
    <definedName name="SCOPE_CHK2.1">'[4]2.1'!$B$48:$R$49,P1_SCOPE_CHK2.1,P2_SCOPE_CHK2.1,P3_SCOPE_CHK2.1</definedName>
    <definedName name="SCOPE_CHK2.2">'[4]2.2'!$B$48:$R$49,P1_SCOPE_CHK2.2,P2_SCOPE_CHK2.2,P3_SCOPE_CHK2.2</definedName>
    <definedName name="SCOPE_CHK2.3">'[4]2.3'!$B$48:$N$49,P1_SCOPE_CHK2.3,P2_SCOPE_CHK2.3,P3_SCOPE_CHK2.3</definedName>
    <definedName name="SCOPE_CHK4">'[4]4'!$B$41:$AC$42,'[4]4'!$B$54:$AC$55,'[4]4'!$B$17:$AC$18,'[4]4'!$B$33:$AC$34,'[4]4'!$B$46:$AC$47,'[4]4'!$B$26:$AC$27</definedName>
    <definedName name="SCOPE_ESOLD" localSheetId="8">#REF!</definedName>
    <definedName name="SCOPE_ESOLD" localSheetId="10">#REF!</definedName>
    <definedName name="SCOPE_ESOLD">#REF!</definedName>
    <definedName name="SCOPE_ETALON" localSheetId="8">#REF!</definedName>
    <definedName name="SCOPE_ETALON" localSheetId="10">#REF!</definedName>
    <definedName name="SCOPE_ETALON">#REF!</definedName>
    <definedName name="SCOPE_FLOAD" localSheetId="8">#REF!,№27!P1_SCOPE_FLOAD</definedName>
    <definedName name="SCOPE_FLOAD" localSheetId="10">#REF!,калькуляция!P1_SCOPE_FLOAD</definedName>
    <definedName name="SCOPE_FLOAD">#REF!,P1_SCOPE_FLOAD</definedName>
    <definedName name="SCOPE_FOR_LOAD1" localSheetId="8">#REF!</definedName>
    <definedName name="SCOPE_FOR_LOAD1" localSheetId="10">#REF!</definedName>
    <definedName name="SCOPE_FOR_LOAD1">#REF!</definedName>
    <definedName name="SCOPE_FOR_LOAD2" localSheetId="8">#REF!</definedName>
    <definedName name="SCOPE_FOR_LOAD2" localSheetId="10">#REF!</definedName>
    <definedName name="SCOPE_FOR_LOAD2">#REF!</definedName>
    <definedName name="SCOPE_FRML" localSheetId="8">#REF!,#REF!,№27!P1_SCOPE_FRML</definedName>
    <definedName name="SCOPE_FRML" localSheetId="10">#REF!,#REF!,калькуляция!P1_SCOPE_FRML</definedName>
    <definedName name="SCOPE_FRML">#REF!,#REF!,P1_SCOPE_FRML</definedName>
    <definedName name="SCOPE_I1_LD">[4]ИП!$F$23:$U$25,[4]ИП!$F$19:$U$21,[4]ИП!$F$15:$U$17,[4]ИП!$F$11:$U$13,[4]ИП!$K$27:$U$29</definedName>
    <definedName name="SCOPE_LOAD_I1">[4]ИП!$F$15:$U$17,[4]ИП!$F$19:$U$21,[4]ИП!$F$23:$U$25,[4]ИП!$F$27:$U$29,[4]ИП!$F$11:$U$13</definedName>
    <definedName name="SCOPE_LOAD1" localSheetId="8">#REF!,#REF!,#REF!,№27!P1_SCOPE_LOAD1,№27!P2_SCOPE_LOAD1,№27!P3_SCOPE_LOAD1</definedName>
    <definedName name="SCOPE_LOAD1" localSheetId="10">#REF!,#REF!,#REF!,калькуляция!P1_SCOPE_LOAD1,калькуляция!P2_SCOPE_LOAD1,калькуляция!P3_SCOPE_LOAD1</definedName>
    <definedName name="SCOPE_LOAD1">#REF!,#REF!,#REF!,P1_SCOPE_LOAD1,P2_SCOPE_LOAD1,P3_SCOPE_LOAD1</definedName>
    <definedName name="SCOPE_LOAD2" localSheetId="8">#REF!,#REF!,#REF!,№27!P1_SCOPE_LOAD2,№27!P2_SCOPE_LOAD2,№27!P3_SCOPE_LOAD2</definedName>
    <definedName name="SCOPE_LOAD2" localSheetId="10">#REF!,#REF!,#REF!,калькуляция!P1_SCOPE_LOAD2,калькуляция!P2_SCOPE_LOAD2,калькуляция!P3_SCOPE_LOAD2</definedName>
    <definedName name="SCOPE_LOAD2">#REF!,#REF!,#REF!,P1_SCOPE_LOAD2,P2_SCOPE_LOAD2,P3_SCOPE_LOAD2</definedName>
    <definedName name="SCOPE_REGLD" localSheetId="8">#REF!</definedName>
    <definedName name="SCOPE_REGLD" localSheetId="10">#REF!</definedName>
    <definedName name="SCOPE_REGLD">#REF!</definedName>
    <definedName name="SCOPE_SBTLD" localSheetId="8">#REF!</definedName>
    <definedName name="SCOPE_SBTLD" localSheetId="10">#REF!</definedName>
    <definedName name="SCOPE_SBTLD">#REF!</definedName>
    <definedName name="SCOPE_SETLD" localSheetId="8">#REF!</definedName>
    <definedName name="SCOPE_SETLD" localSheetId="10">#REF!</definedName>
    <definedName name="SCOPE_SETLD">#REF!</definedName>
    <definedName name="SCOPE_TYPES">[8]TEHSHEET!$C$4:$C$10</definedName>
    <definedName name="SET_ET" localSheetId="8">#REF!</definedName>
    <definedName name="SET_ET" localSheetId="10">#REF!</definedName>
    <definedName name="SET_ET">#REF!</definedName>
    <definedName name="SET_PROT" localSheetId="8">#REF!,#REF!,#REF!,#REF!,#REF!,№27!P1_SET_PROT</definedName>
    <definedName name="SET_PROT" localSheetId="10">#REF!,#REF!,#REF!,#REF!,#REF!,калькуляция!P1_SET_PROT</definedName>
    <definedName name="SET_PROT">#REF!,#REF!,#REF!,#REF!,#REF!,P1_SET_PROT</definedName>
    <definedName name="SET_PRT" localSheetId="8">#REF!,#REF!,#REF!,#REF!,№27!P1_SET_PRT</definedName>
    <definedName name="SET_PRT" localSheetId="10">#REF!,#REF!,#REF!,#REF!,калькуляция!P1_SET_PRT</definedName>
    <definedName name="SET_PRT">#REF!,#REF!,#REF!,#REF!,P1_SET_PRT</definedName>
    <definedName name="SETcom" localSheetId="8">#REF!</definedName>
    <definedName name="SETcom" localSheetId="10">#REF!</definedName>
    <definedName name="SETcom">#REF!</definedName>
    <definedName name="Sheet2?prefix?">"H"</definedName>
    <definedName name="spec" localSheetId="8">#REF!</definedName>
    <definedName name="spec" localSheetId="10">#REF!</definedName>
    <definedName name="spec">#REF!</definedName>
    <definedName name="spec1" localSheetId="8">#REF!,#REF!,#REF!,#REF!,#REF!,#REF!,#REF!,#REF!</definedName>
    <definedName name="spec1" localSheetId="10">#REF!,#REF!,#REF!,#REF!,#REF!,#REF!,#REF!,#REF!</definedName>
    <definedName name="spec1">#REF!,#REF!,#REF!,#REF!,#REF!,#REF!,#REF!,#REF!</definedName>
    <definedName name="SPR_PROT" localSheetId="8">#REF!,#REF!</definedName>
    <definedName name="SPR_PROT" localSheetId="10">#REF!,#REF!</definedName>
    <definedName name="SPR_PROT">#REF!,#REF!</definedName>
    <definedName name="St06y0.1" localSheetId="8">'[4]0.3'!#REF!</definedName>
    <definedName name="St06y0.1" localSheetId="10">'[4]0.3'!#REF!</definedName>
    <definedName name="St06y0.1">'[4]0.3'!#REF!</definedName>
    <definedName name="St06y10" localSheetId="8">#REF!</definedName>
    <definedName name="St06y10" localSheetId="10">#REF!</definedName>
    <definedName name="St06y10">#REF!</definedName>
    <definedName name="St06y11" localSheetId="8">#REF!</definedName>
    <definedName name="St06y11" localSheetId="10">#REF!</definedName>
    <definedName name="St06y11">#REF!</definedName>
    <definedName name="St06y12" localSheetId="8">#REF!</definedName>
    <definedName name="St06y12" localSheetId="10">#REF!</definedName>
    <definedName name="St06y12">#REF!</definedName>
    <definedName name="St06y13" localSheetId="8">#REF!</definedName>
    <definedName name="St06y13" localSheetId="10">#REF!</definedName>
    <definedName name="St06y13">#REF!</definedName>
    <definedName name="St06y14" localSheetId="8">#REF!</definedName>
    <definedName name="St06y14" localSheetId="10">#REF!</definedName>
    <definedName name="St06y14">#REF!</definedName>
    <definedName name="St06y15" localSheetId="8">#REF!</definedName>
    <definedName name="St06y15" localSheetId="10">#REF!</definedName>
    <definedName name="St06y15">#REF!</definedName>
    <definedName name="St06y16" localSheetId="8">#REF!</definedName>
    <definedName name="St06y16" localSheetId="10">#REF!</definedName>
    <definedName name="St06y16">#REF!</definedName>
    <definedName name="St06y17" localSheetId="8">#REF!</definedName>
    <definedName name="St06y17" localSheetId="10">#REF!</definedName>
    <definedName name="St06y17">#REF!</definedName>
    <definedName name="St06y18" localSheetId="8">#REF!</definedName>
    <definedName name="St06y18" localSheetId="10">#REF!</definedName>
    <definedName name="St06y18">#REF!</definedName>
    <definedName name="St06y19" localSheetId="8">#REF!</definedName>
    <definedName name="St06y19" localSheetId="10">#REF!</definedName>
    <definedName name="St06y19">#REF!</definedName>
    <definedName name="St06y2.1" localSheetId="8">#REF!</definedName>
    <definedName name="St06y2.1" localSheetId="10">#REF!</definedName>
    <definedName name="St06y2.1">#REF!</definedName>
    <definedName name="St06y20" localSheetId="8">#REF!</definedName>
    <definedName name="St06y20" localSheetId="10">#REF!</definedName>
    <definedName name="St06y20">#REF!</definedName>
    <definedName name="St06y21" localSheetId="8">#REF!</definedName>
    <definedName name="St06y21" localSheetId="10">#REF!</definedName>
    <definedName name="St06y21">#REF!</definedName>
    <definedName name="St06y22" localSheetId="8">#REF!</definedName>
    <definedName name="St06y22" localSheetId="10">#REF!</definedName>
    <definedName name="St06y22">#REF!</definedName>
    <definedName name="St06y23" localSheetId="8">#REF!</definedName>
    <definedName name="St06y23" localSheetId="10">#REF!</definedName>
    <definedName name="St06y23">#REF!</definedName>
    <definedName name="St06y24" localSheetId="8">#REF!</definedName>
    <definedName name="St06y24" localSheetId="10">#REF!</definedName>
    <definedName name="St06y24">#REF!</definedName>
    <definedName name="St06y25" localSheetId="8">#REF!</definedName>
    <definedName name="St06y25" localSheetId="10">#REF!</definedName>
    <definedName name="St06y25">#REF!</definedName>
    <definedName name="St06y26" localSheetId="8">#REF!</definedName>
    <definedName name="St06y26" localSheetId="10">#REF!</definedName>
    <definedName name="St06y26">#REF!</definedName>
    <definedName name="St06y27" localSheetId="8">#REF!</definedName>
    <definedName name="St06y27" localSheetId="10">#REF!</definedName>
    <definedName name="St06y27">#REF!</definedName>
    <definedName name="St06y28" localSheetId="8">#REF!</definedName>
    <definedName name="St06y28" localSheetId="10">#REF!</definedName>
    <definedName name="St06y28">#REF!</definedName>
    <definedName name="St06y29" localSheetId="8">#REF!</definedName>
    <definedName name="St06y29" localSheetId="10">#REF!</definedName>
    <definedName name="St06y29">#REF!</definedName>
    <definedName name="St06y30" localSheetId="8">#REF!</definedName>
    <definedName name="St06y30" localSheetId="10">#REF!</definedName>
    <definedName name="St06y30">#REF!</definedName>
    <definedName name="St06y5" localSheetId="8">#REF!</definedName>
    <definedName name="St06y5" localSheetId="10">#REF!</definedName>
    <definedName name="St06y5">#REF!</definedName>
    <definedName name="St06y6" localSheetId="8">#REF!</definedName>
    <definedName name="St06y6" localSheetId="10">#REF!</definedName>
    <definedName name="St06y6">#REF!</definedName>
    <definedName name="St06y7" localSheetId="8">#REF!</definedName>
    <definedName name="St06y7" localSheetId="10">#REF!</definedName>
    <definedName name="St06y7">#REF!</definedName>
    <definedName name="St06y8" localSheetId="8">#REF!</definedName>
    <definedName name="St06y8" localSheetId="10">#REF!</definedName>
    <definedName name="St06y8">#REF!</definedName>
    <definedName name="St06y9" localSheetId="8">#REF!</definedName>
    <definedName name="St06y9" localSheetId="10">#REF!</definedName>
    <definedName name="St06y9">#REF!</definedName>
    <definedName name="Station0" localSheetId="8">'[4]0'!#REF!</definedName>
    <definedName name="Station0" localSheetId="10">'[4]0'!#REF!</definedName>
    <definedName name="Station0">'[4]0'!#REF!</definedName>
    <definedName name="Station0.1" localSheetId="8">'[4]0.3'!#REF!</definedName>
    <definedName name="Station0.1" localSheetId="10">'[4]0.3'!#REF!</definedName>
    <definedName name="Station0.1">'[4]0.3'!#REF!</definedName>
    <definedName name="Station1" localSheetId="8">'[4]1'!#REF!</definedName>
    <definedName name="Station1" localSheetId="10">'[4]1'!#REF!</definedName>
    <definedName name="Station1">'[4]1'!#REF!</definedName>
    <definedName name="Station10" localSheetId="8">#REF!</definedName>
    <definedName name="Station10" localSheetId="10">#REF!</definedName>
    <definedName name="Station10">#REF!</definedName>
    <definedName name="Station11" localSheetId="8">#REF!</definedName>
    <definedName name="Station11" localSheetId="10">#REF!</definedName>
    <definedName name="Station11">#REF!</definedName>
    <definedName name="Station12" localSheetId="8">#REF!</definedName>
    <definedName name="Station12" localSheetId="10">#REF!</definedName>
    <definedName name="Station12">#REF!</definedName>
    <definedName name="Station13" localSheetId="8">#REF!</definedName>
    <definedName name="Station13" localSheetId="10">#REF!</definedName>
    <definedName name="Station13">#REF!</definedName>
    <definedName name="Station14" localSheetId="8">#REF!</definedName>
    <definedName name="Station14" localSheetId="10">#REF!</definedName>
    <definedName name="Station14">#REF!</definedName>
    <definedName name="Station15" localSheetId="8">#REF!</definedName>
    <definedName name="Station15" localSheetId="10">#REF!</definedName>
    <definedName name="Station15">#REF!</definedName>
    <definedName name="Station16" localSheetId="8">#REF!</definedName>
    <definedName name="Station16" localSheetId="10">#REF!</definedName>
    <definedName name="Station16">#REF!</definedName>
    <definedName name="Station17" localSheetId="8">#REF!</definedName>
    <definedName name="Station17" localSheetId="10">#REF!</definedName>
    <definedName name="Station17">#REF!</definedName>
    <definedName name="Station18" localSheetId="8">#REF!</definedName>
    <definedName name="Station18" localSheetId="10">#REF!</definedName>
    <definedName name="Station18">#REF!</definedName>
    <definedName name="Station19" localSheetId="8">#REF!</definedName>
    <definedName name="Station19" localSheetId="10">#REF!</definedName>
    <definedName name="Station19">#REF!</definedName>
    <definedName name="Station2" localSheetId="8">'[4]2.1'!#REF!</definedName>
    <definedName name="Station2" localSheetId="10">'[4]2.1'!#REF!</definedName>
    <definedName name="Station2">'[4]2.1'!#REF!</definedName>
    <definedName name="Station20" localSheetId="8">#REF!</definedName>
    <definedName name="Station20" localSheetId="10">#REF!</definedName>
    <definedName name="Station20">#REF!</definedName>
    <definedName name="Station21" localSheetId="8">#REF!</definedName>
    <definedName name="Station21" localSheetId="10">#REF!</definedName>
    <definedName name="Station21">#REF!</definedName>
    <definedName name="Station22" localSheetId="8">#REF!</definedName>
    <definedName name="Station22" localSheetId="10">#REF!</definedName>
    <definedName name="Station22">#REF!</definedName>
    <definedName name="Station23" localSheetId="8">#REF!</definedName>
    <definedName name="Station23" localSheetId="10">#REF!</definedName>
    <definedName name="Station23">#REF!</definedName>
    <definedName name="Station24" localSheetId="8">#REF!</definedName>
    <definedName name="Station24" localSheetId="10">#REF!</definedName>
    <definedName name="Station24">#REF!</definedName>
    <definedName name="Station25" localSheetId="8">#REF!</definedName>
    <definedName name="Station25" localSheetId="10">#REF!</definedName>
    <definedName name="Station25">#REF!</definedName>
    <definedName name="Station26" localSheetId="8">#REF!</definedName>
    <definedName name="Station26" localSheetId="10">#REF!</definedName>
    <definedName name="Station26">#REF!</definedName>
    <definedName name="Station27" localSheetId="8">#REF!</definedName>
    <definedName name="Station27" localSheetId="10">#REF!</definedName>
    <definedName name="Station27">#REF!</definedName>
    <definedName name="Station28" localSheetId="8">#REF!</definedName>
    <definedName name="Station28" localSheetId="10">#REF!</definedName>
    <definedName name="Station28">#REF!</definedName>
    <definedName name="Station29" localSheetId="8">#REF!</definedName>
    <definedName name="Station29" localSheetId="10">#REF!</definedName>
    <definedName name="Station29">#REF!</definedName>
    <definedName name="Station30" localSheetId="8">#REF!</definedName>
    <definedName name="Station30" localSheetId="10">#REF!</definedName>
    <definedName name="Station30">#REF!</definedName>
    <definedName name="Station5" localSheetId="8">#REF!</definedName>
    <definedName name="Station5" localSheetId="10">#REF!</definedName>
    <definedName name="Station5">#REF!</definedName>
    <definedName name="Station6" localSheetId="8">#REF!</definedName>
    <definedName name="Station6" localSheetId="10">#REF!</definedName>
    <definedName name="Station6">#REF!</definedName>
    <definedName name="Station7" localSheetId="8">#REF!</definedName>
    <definedName name="Station7" localSheetId="10">#REF!</definedName>
    <definedName name="Station7">#REF!</definedName>
    <definedName name="Station8" localSheetId="8">#REF!</definedName>
    <definedName name="Station8" localSheetId="10">#REF!</definedName>
    <definedName name="Station8">#REF!</definedName>
    <definedName name="Station9" localSheetId="8">#REF!</definedName>
    <definedName name="Station9" localSheetId="10">#REF!</definedName>
    <definedName name="Station9">#REF!</definedName>
    <definedName name="StRost06y0" localSheetId="8">'[4]0'!#REF!</definedName>
    <definedName name="StRost06y0" localSheetId="10">'[4]0'!#REF!</definedName>
    <definedName name="StRost06y0">'[4]0'!#REF!</definedName>
    <definedName name="StRost06y0.1" localSheetId="8">'[4]0.3'!#REF!</definedName>
    <definedName name="StRost06y0.1" localSheetId="10">'[4]0.3'!#REF!</definedName>
    <definedName name="StRost06y0.1">'[4]0.3'!#REF!</definedName>
    <definedName name="StRost06y1" localSheetId="8">'[4]1'!#REF!</definedName>
    <definedName name="StRost06y1" localSheetId="10">'[4]1'!#REF!</definedName>
    <definedName name="StRost06y1">'[4]1'!#REF!</definedName>
    <definedName name="StRost06y10" localSheetId="8">#REF!</definedName>
    <definedName name="StRost06y10" localSheetId="10">#REF!</definedName>
    <definedName name="StRost06y10">#REF!</definedName>
    <definedName name="StRost06y11" localSheetId="8">#REF!</definedName>
    <definedName name="StRost06y11" localSheetId="10">#REF!</definedName>
    <definedName name="StRost06y11">#REF!</definedName>
    <definedName name="StRost06y12" localSheetId="8">#REF!</definedName>
    <definedName name="StRost06y12" localSheetId="10">#REF!</definedName>
    <definedName name="StRost06y12">#REF!</definedName>
    <definedName name="StRost06y13" localSheetId="8">#REF!</definedName>
    <definedName name="StRost06y13" localSheetId="10">#REF!</definedName>
    <definedName name="StRost06y13">#REF!</definedName>
    <definedName name="StRost06y14" localSheetId="8">#REF!</definedName>
    <definedName name="StRost06y14" localSheetId="10">#REF!</definedName>
    <definedName name="StRost06y14">#REF!</definedName>
    <definedName name="StRost06y15" localSheetId="8">#REF!</definedName>
    <definedName name="StRost06y15" localSheetId="10">#REF!</definedName>
    <definedName name="StRost06y15">#REF!</definedName>
    <definedName name="StRost06y16" localSheetId="8">#REF!</definedName>
    <definedName name="StRost06y16" localSheetId="10">#REF!</definedName>
    <definedName name="StRost06y16">#REF!</definedName>
    <definedName name="StRost06y17" localSheetId="8">#REF!</definedName>
    <definedName name="StRost06y17" localSheetId="10">#REF!</definedName>
    <definedName name="StRost06y17">#REF!</definedName>
    <definedName name="StRost06y18" localSheetId="8">#REF!</definedName>
    <definedName name="StRost06y18" localSheetId="10">#REF!</definedName>
    <definedName name="StRost06y18">#REF!</definedName>
    <definedName name="StRost06y19" localSheetId="8">#REF!</definedName>
    <definedName name="StRost06y19" localSheetId="10">#REF!</definedName>
    <definedName name="StRost06y19">#REF!</definedName>
    <definedName name="StRost06y20" localSheetId="8">#REF!</definedName>
    <definedName name="StRost06y20" localSheetId="10">#REF!</definedName>
    <definedName name="StRost06y20">#REF!</definedName>
    <definedName name="StRost06y21" localSheetId="8">#REF!</definedName>
    <definedName name="StRost06y21" localSheetId="10">#REF!</definedName>
    <definedName name="StRost06y21">#REF!</definedName>
    <definedName name="StRost06y22" localSheetId="8">#REF!</definedName>
    <definedName name="StRost06y22" localSheetId="10">#REF!</definedName>
    <definedName name="StRost06y22">#REF!</definedName>
    <definedName name="StRost06y23" localSheetId="8">#REF!</definedName>
    <definedName name="StRost06y23" localSheetId="10">#REF!</definedName>
    <definedName name="StRost06y23">#REF!</definedName>
    <definedName name="StRost06y24" localSheetId="8">#REF!</definedName>
    <definedName name="StRost06y24" localSheetId="10">#REF!</definedName>
    <definedName name="StRost06y24">#REF!</definedName>
    <definedName name="StRost06y25" localSheetId="8">#REF!</definedName>
    <definedName name="StRost06y25" localSheetId="10">#REF!</definedName>
    <definedName name="StRost06y25">#REF!</definedName>
    <definedName name="StRost06y26" localSheetId="8">#REF!</definedName>
    <definedName name="StRost06y26" localSheetId="10">#REF!</definedName>
    <definedName name="StRost06y26">#REF!</definedName>
    <definedName name="StRost06y27" localSheetId="8">#REF!</definedName>
    <definedName name="StRost06y27" localSheetId="10">#REF!</definedName>
    <definedName name="StRost06y27">#REF!</definedName>
    <definedName name="StRost06y28" localSheetId="8">#REF!</definedName>
    <definedName name="StRost06y28" localSheetId="10">#REF!</definedName>
    <definedName name="StRost06y28">#REF!</definedName>
    <definedName name="StRost06y29" localSheetId="8">#REF!</definedName>
    <definedName name="StRost06y29" localSheetId="10">#REF!</definedName>
    <definedName name="StRost06y29">#REF!</definedName>
    <definedName name="StRost06y5" localSheetId="8">#REF!</definedName>
    <definedName name="StRost06y5" localSheetId="10">#REF!</definedName>
    <definedName name="StRost06y5">#REF!</definedName>
    <definedName name="StRost06y6" localSheetId="8">#REF!</definedName>
    <definedName name="StRost06y6" localSheetId="10">#REF!</definedName>
    <definedName name="StRost06y6">#REF!</definedName>
    <definedName name="StRost06y7" localSheetId="8">#REF!</definedName>
    <definedName name="StRost06y7" localSheetId="10">#REF!</definedName>
    <definedName name="StRost06y7">#REF!</definedName>
    <definedName name="StRost06y8" localSheetId="8">#REF!</definedName>
    <definedName name="StRost06y8" localSheetId="10">#REF!</definedName>
    <definedName name="StRost06y8">#REF!</definedName>
    <definedName name="StRost06y9" localSheetId="8">#REF!</definedName>
    <definedName name="StRost06y9" localSheetId="10">#REF!</definedName>
    <definedName name="StRost06y9">#REF!</definedName>
    <definedName name="T0.1?axis?C?ПЭ" localSheetId="8">'[4]0.3'!$D$7:$E$12,'[4]0.3'!#REF!,'[4]0.3'!#REF!</definedName>
    <definedName name="T0.1?axis?C?ПЭ" localSheetId="10">'[4]0.3'!$D$7:$E$12,'[4]0.3'!#REF!,'[4]0.3'!#REF!</definedName>
    <definedName name="T0.1?axis?C?ПЭ">'[4]0.3'!$D$7:$E$12,'[4]0.3'!#REF!,'[4]0.3'!#REF!</definedName>
    <definedName name="T0.1?axis?C?ПЭ?" localSheetId="8">'[4]0.3'!$D$5:$E$5,'[4]0.3'!#REF!,'[4]0.3'!#REF!</definedName>
    <definedName name="T0.1?axis?C?ПЭ?" localSheetId="10">'[4]0.3'!$D$5:$E$5,'[4]0.3'!#REF!,'[4]0.3'!#REF!</definedName>
    <definedName name="T0.1?axis?C?ПЭ?">'[4]0.3'!$D$5:$E$5,'[4]0.3'!#REF!,'[4]0.3'!#REF!</definedName>
    <definedName name="T0.1?axis?ПРД?БАЗ" localSheetId="8">'[4]0.3'!#REF!,'[4]0.3'!#REF!</definedName>
    <definedName name="T0.1?axis?ПРД?БАЗ" localSheetId="10">'[4]0.3'!#REF!,'[4]0.3'!#REF!</definedName>
    <definedName name="T0.1?axis?ПРД?БАЗ">'[4]0.3'!#REF!,'[4]0.3'!#REF!</definedName>
    <definedName name="T0.1?axis?ПФ?ПЛАН" localSheetId="8">'[4]0.3'!#REF!,'[4]0.3'!#REF!</definedName>
    <definedName name="T0.1?axis?ПФ?ПЛАН" localSheetId="10">'[4]0.3'!#REF!,'[4]0.3'!#REF!</definedName>
    <definedName name="T0.1?axis?ПФ?ПЛАН">'[4]0.3'!#REF!,'[4]0.3'!#REF!</definedName>
    <definedName name="T0.1?Data" localSheetId="8">'[4]0.3'!$D$7:$E$12,'[4]0.3'!#REF!,'[4]0.3'!#REF!</definedName>
    <definedName name="T0.1?Data" localSheetId="10">'[4]0.3'!$D$7:$E$12,'[4]0.3'!#REF!,'[4]0.3'!#REF!</definedName>
    <definedName name="T0.1?Data">'[4]0.3'!$D$7:$E$12,'[4]0.3'!#REF!,'[4]0.3'!#REF!</definedName>
    <definedName name="T0.1?item_ext?РОСТ" localSheetId="8">'[4]0.3'!#REF!</definedName>
    <definedName name="T0.1?item_ext?РОСТ" localSheetId="10">'[4]0.3'!#REF!</definedName>
    <definedName name="T0.1?item_ext?РОСТ">'[4]0.3'!#REF!</definedName>
    <definedName name="T0.1?Name" localSheetId="8">'[4]0.3'!#REF!</definedName>
    <definedName name="T0.1?Name" localSheetId="10">'[4]0.3'!#REF!</definedName>
    <definedName name="T0.1?Name">'[4]0.3'!#REF!</definedName>
    <definedName name="T0.1?unit?ПРЦ" localSheetId="8">'[4]0.3'!#REF!</definedName>
    <definedName name="T0.1?unit?ПРЦ" localSheetId="10">'[4]0.3'!#REF!</definedName>
    <definedName name="T0.1?unit?ПРЦ">'[4]0.3'!#REF!</definedName>
    <definedName name="T0.1_Protect" localSheetId="8">'[4]0.3'!$E$5:$E$5,'[4]0.3'!#REF!,'[4]0.3'!#REF!,'[4]0.3'!#REF!,'[4]0.3'!#REF!,'[4]0.3'!$A$13:$IV$113,'[4]0.3'!$F$1:$Z$65536,'[4]0.3'!#REF!</definedName>
    <definedName name="T0.1_Protect" localSheetId="10">'[4]0.3'!$E$5:$E$5,'[4]0.3'!#REF!,'[4]0.3'!#REF!,'[4]0.3'!#REF!,'[4]0.3'!#REF!,'[4]0.3'!$A$13:$IV$113,'[4]0.3'!$F$1:$Z$65536,'[4]0.3'!#REF!</definedName>
    <definedName name="T0.1_Protect">'[4]0.3'!$E$5:$E$5,'[4]0.3'!#REF!,'[4]0.3'!#REF!,'[4]0.3'!#REF!,'[4]0.3'!#REF!,'[4]0.3'!$A$13:$IV$113,'[4]0.3'!$F$1:$Z$65536,'[4]0.3'!#REF!</definedName>
    <definedName name="T0?axis?ПРД?БАЗ" localSheetId="8">'[4]0'!#REF!,'[4]0'!#REF!</definedName>
    <definedName name="T0?axis?ПРД?БАЗ" localSheetId="10">'[4]0'!#REF!,'[4]0'!#REF!</definedName>
    <definedName name="T0?axis?ПРД?БАЗ">'[4]0'!#REF!,'[4]0'!#REF!</definedName>
    <definedName name="T0?axis?ПРД?ПРЕД" localSheetId="8">'[4]0'!#REF!,'[4]0'!#REF!</definedName>
    <definedName name="T0?axis?ПРД?ПРЕД" localSheetId="10">'[4]0'!#REF!,'[4]0'!#REF!</definedName>
    <definedName name="T0?axis?ПРД?ПРЕД">'[4]0'!#REF!,'[4]0'!#REF!</definedName>
    <definedName name="T0?axis?ПФ?ПЛАН" localSheetId="8">'[4]0'!#REF!,'[4]0'!#REF!,'[4]0'!#REF!,'[4]0'!#REF!</definedName>
    <definedName name="T0?axis?ПФ?ПЛАН" localSheetId="10">'[4]0'!#REF!,'[4]0'!#REF!,'[4]0'!#REF!,'[4]0'!#REF!</definedName>
    <definedName name="T0?axis?ПФ?ПЛАН">'[4]0'!#REF!,'[4]0'!#REF!,'[4]0'!#REF!,'[4]0'!#REF!</definedName>
    <definedName name="T0?axis?ПФ?ФАКТ" localSheetId="8">'[4]0'!#REF!,'[4]0'!#REF!,'[4]0'!#REF!,'[4]0'!#REF!</definedName>
    <definedName name="T0?axis?ПФ?ФАКТ" localSheetId="10">'[4]0'!#REF!,'[4]0'!#REF!,'[4]0'!#REF!,'[4]0'!#REF!</definedName>
    <definedName name="T0?axis?ПФ?ФАКТ">'[4]0'!#REF!,'[4]0'!#REF!,'[4]0'!#REF!,'[4]0'!#REF!</definedName>
    <definedName name="T0?Data" localSheetId="8">'[4]0'!$D$8:$G$55,'[4]0'!$D$72:$G$75,'[4]0'!$D$77:$G$80,'[4]0'!$D$82:$G$84,'[4]0'!$D$86:$G$88,'[4]0'!$D$57:$G$63,№27!P1_T0?Data</definedName>
    <definedName name="T0?Data" localSheetId="10">'[4]0'!$D$8:$G$55,'[4]0'!$D$72:$G$75,'[4]0'!$D$77:$G$80,'[4]0'!$D$82:$G$84,'[4]0'!$D$86:$G$88,'[4]0'!$D$57:$G$63,калькуляция!P1_T0?Data</definedName>
    <definedName name="T0?Data">'[4]0'!$D$8:$G$55,'[4]0'!$D$72:$G$75,'[4]0'!$D$77:$G$80,'[4]0'!$D$82:$G$84,'[4]0'!$D$86:$G$88,'[4]0'!$D$57:$G$63,P1_T0?Data</definedName>
    <definedName name="T0?item_ext?РОСТ" localSheetId="8">'[4]0'!#REF!</definedName>
    <definedName name="T0?item_ext?РОСТ" localSheetId="10">'[4]0'!#REF!</definedName>
    <definedName name="T0?item_ext?РОСТ">'[4]0'!#REF!</definedName>
    <definedName name="T0?L26" localSheetId="8">'[4]0'!#REF!</definedName>
    <definedName name="T0?L26" localSheetId="10">'[4]0'!#REF!</definedName>
    <definedName name="T0?L26">'[4]0'!#REF!</definedName>
    <definedName name="T0?L26.1" localSheetId="8">'[4]0'!#REF!</definedName>
    <definedName name="T0?L26.1" localSheetId="10">'[4]0'!#REF!</definedName>
    <definedName name="T0?L26.1">'[4]0'!#REF!</definedName>
    <definedName name="T0?L26.2" localSheetId="8">'[4]0'!#REF!</definedName>
    <definedName name="T0?L26.2" localSheetId="10">'[4]0'!#REF!</definedName>
    <definedName name="T0?L26.2">'[4]0'!#REF!</definedName>
    <definedName name="T0?L27" localSheetId="8">'[4]0'!#REF!</definedName>
    <definedName name="T0?L27" localSheetId="10">'[4]0'!#REF!</definedName>
    <definedName name="T0?L27">'[4]0'!#REF!</definedName>
    <definedName name="T0?L27.1" localSheetId="8">'[4]0'!#REF!</definedName>
    <definedName name="T0?L27.1" localSheetId="10">'[4]0'!#REF!</definedName>
    <definedName name="T0?L27.1">'[4]0'!#REF!</definedName>
    <definedName name="T0?L27.1.1" localSheetId="8">'[4]0'!#REF!</definedName>
    <definedName name="T0?L27.1.1" localSheetId="10">'[4]0'!#REF!</definedName>
    <definedName name="T0?L27.1.1">'[4]0'!#REF!</definedName>
    <definedName name="T0?L27.1.2" localSheetId="8">'[4]0'!#REF!</definedName>
    <definedName name="T0?L27.1.2" localSheetId="10">'[4]0'!#REF!</definedName>
    <definedName name="T0?L27.1.2">'[4]0'!#REF!</definedName>
    <definedName name="T0?L27.1.3" localSheetId="8">'[4]0'!#REF!</definedName>
    <definedName name="T0?L27.1.3" localSheetId="10">'[4]0'!#REF!</definedName>
    <definedName name="T0?L27.1.3">'[4]0'!#REF!</definedName>
    <definedName name="T0?L27.1.4" localSheetId="8">'[4]0'!#REF!</definedName>
    <definedName name="T0?L27.1.4" localSheetId="10">'[4]0'!#REF!</definedName>
    <definedName name="T0?L27.1.4">'[4]0'!#REF!</definedName>
    <definedName name="T0?L27.1.5" localSheetId="8">'[4]0'!#REF!</definedName>
    <definedName name="T0?L27.1.5" localSheetId="10">'[4]0'!#REF!</definedName>
    <definedName name="T0?L27.1.5">'[4]0'!#REF!</definedName>
    <definedName name="T0?L27.2" localSheetId="8">'[4]0'!#REF!</definedName>
    <definedName name="T0?L27.2" localSheetId="10">'[4]0'!#REF!</definedName>
    <definedName name="T0?L27.2">'[4]0'!#REF!</definedName>
    <definedName name="T0?L27.2.1" localSheetId="8">'[4]0'!#REF!</definedName>
    <definedName name="T0?L27.2.1" localSheetId="10">'[4]0'!#REF!</definedName>
    <definedName name="T0?L27.2.1">'[4]0'!#REF!</definedName>
    <definedName name="T0?L27.2.2" localSheetId="8">'[4]0'!#REF!</definedName>
    <definedName name="T0?L27.2.2" localSheetId="10">'[4]0'!#REF!</definedName>
    <definedName name="T0?L27.2.2">'[4]0'!#REF!</definedName>
    <definedName name="T0?L27.2.3" localSheetId="8">'[4]0'!#REF!</definedName>
    <definedName name="T0?L27.2.3" localSheetId="10">'[4]0'!#REF!</definedName>
    <definedName name="T0?L27.2.3">'[4]0'!#REF!</definedName>
    <definedName name="T0?L27.2.4" localSheetId="8">'[4]0'!#REF!</definedName>
    <definedName name="T0?L27.2.4" localSheetId="10">'[4]0'!#REF!</definedName>
    <definedName name="T0?L27.2.4">'[4]0'!#REF!</definedName>
    <definedName name="T0?L27.3" localSheetId="8">'[4]0'!#REF!</definedName>
    <definedName name="T0?L27.3" localSheetId="10">'[4]0'!#REF!</definedName>
    <definedName name="T0?L27.3">'[4]0'!#REF!</definedName>
    <definedName name="T0?L28.1" localSheetId="8">'[4]0'!#REF!</definedName>
    <definedName name="T0?L28.1" localSheetId="10">'[4]0'!#REF!</definedName>
    <definedName name="T0?L28.1">'[4]0'!#REF!</definedName>
    <definedName name="T0?L28.2" localSheetId="8">'[4]0'!#REF!</definedName>
    <definedName name="T0?L28.2" localSheetId="10">'[4]0'!#REF!</definedName>
    <definedName name="T0?L28.2">'[4]0'!#REF!</definedName>
    <definedName name="T0?L29.1" localSheetId="8">'[4]0'!#REF!</definedName>
    <definedName name="T0?L29.1" localSheetId="10">'[4]0'!#REF!</definedName>
    <definedName name="T0?L29.1">'[4]0'!#REF!</definedName>
    <definedName name="T0?L29.2" localSheetId="8">'[4]0'!#REF!</definedName>
    <definedName name="T0?L29.2" localSheetId="10">'[4]0'!#REF!</definedName>
    <definedName name="T0?L29.2">'[4]0'!#REF!</definedName>
    <definedName name="T0?Name" localSheetId="8">'[4]0'!#REF!</definedName>
    <definedName name="T0?Name" localSheetId="10">'[4]0'!#REF!</definedName>
    <definedName name="T0?Name">'[4]0'!#REF!</definedName>
    <definedName name="T0?unit?МВТ">'[6]0'!$D$8:$H$8,'[6]0'!$D$100:$H$100</definedName>
    <definedName name="T0?unit?ПРЦ" localSheetId="8">'[4]0'!#REF!,'[4]0'!#REF!,'[4]0'!#REF!,'[4]0'!#REF!,'[4]0'!$D$102:$G$103</definedName>
    <definedName name="T0?unit?ПРЦ" localSheetId="10">'[4]0'!#REF!,'[4]0'!#REF!,'[4]0'!#REF!,'[4]0'!#REF!,'[4]0'!$D$102:$G$103</definedName>
    <definedName name="T0?unit?ПРЦ">'[4]0'!#REF!,'[4]0'!#REF!,'[4]0'!#REF!,'[4]0'!#REF!,'[4]0'!$D$102:$G$103</definedName>
    <definedName name="T0?unit?РУБ.ГКАЛ">'[6]0'!$D$103:$H$103,'[6]0'!$D$106:$H$106</definedName>
    <definedName name="T0?unit?ТРУБ" localSheetId="8">'[4]0'!$D$82:$G$84,'[4]0'!$D$86:$G$88,'[4]0'!$D$67:$G$68,№27!P1_T0?unit?ТРУБ</definedName>
    <definedName name="T0?unit?ТРУБ" localSheetId="10">'[4]0'!$D$82:$G$84,'[4]0'!$D$86:$G$88,'[4]0'!$D$67:$G$68,калькуляция!P1_T0?unit?ТРУБ</definedName>
    <definedName name="T0?unit?ТРУБ">'[4]0'!$D$82:$G$84,'[4]0'!$D$86:$G$88,'[4]0'!$D$67:$G$68,P1_T0?unit?ТРУБ</definedName>
    <definedName name="T0_1_Protect" localSheetId="8">'[4]0.3'!$D$5:$E$5,'[4]0.3'!#REF!,'[4]0.3'!#REF!,'[4]0.3'!#REF!</definedName>
    <definedName name="T0_1_Protect" localSheetId="10">'[4]0.3'!$D$5:$E$5,'[4]0.3'!#REF!,'[4]0.3'!#REF!,'[4]0.3'!#REF!</definedName>
    <definedName name="T0_1_Protect">'[4]0.3'!$D$5:$E$5,'[4]0.3'!#REF!,'[4]0.3'!#REF!,'[4]0.3'!#REF!</definedName>
    <definedName name="T0_Protect" localSheetId="8">№27!P2_T0_Protect,№27!P3_T0_Protect</definedName>
    <definedName name="T0_Protect" localSheetId="10">калькуляция!P2_T0_Protect,калькуляция!P3_T0_Protect</definedName>
    <definedName name="T0_Protect">P2_T0_Protect,P3_T0_Protect</definedName>
    <definedName name="T0_Protection">#N/A</definedName>
    <definedName name="T1?axis?ПРД?БАЗ" localSheetId="8">'[4]1'!$R$8:$S$25,'[4]1'!#REF!</definedName>
    <definedName name="T1?axis?ПРД?БАЗ" localSheetId="10">'[4]1'!$R$8:$S$25,'[4]1'!#REF!</definedName>
    <definedName name="T1?axis?ПРД?БАЗ">'[4]1'!$R$8:$S$25,'[4]1'!#REF!</definedName>
    <definedName name="T1?axis?ПРД?ПРЕД" localSheetId="8">'[4]1'!#REF!,'[4]1'!#REF!</definedName>
    <definedName name="T1?axis?ПРД?ПРЕД" localSheetId="10">'[4]1'!#REF!,'[4]1'!#REF!</definedName>
    <definedName name="T1?axis?ПРД?ПРЕД">'[4]1'!#REF!,'[4]1'!#REF!</definedName>
    <definedName name="T1?axis?ПФ?ПЛАН" localSheetId="8">'[4]1'!$R$8:$R$25,'[4]1'!#REF!,'[4]1'!#REF!,'[4]1'!#REF!</definedName>
    <definedName name="T1?axis?ПФ?ПЛАН" localSheetId="10">'[4]1'!$R$8:$R$25,'[4]1'!#REF!,'[4]1'!#REF!,'[4]1'!#REF!</definedName>
    <definedName name="T1?axis?ПФ?ПЛАН">'[4]1'!$R$8:$R$25,'[4]1'!#REF!,'[4]1'!#REF!,'[4]1'!#REF!</definedName>
    <definedName name="T1?axis?ПФ?ФАКТ" localSheetId="8">'[4]1'!$S$8:$S$25,'[4]1'!#REF!,'[4]1'!#REF!,'[4]1'!#REF!</definedName>
    <definedName name="T1?axis?ПФ?ФАКТ" localSheetId="10">'[4]1'!$S$8:$S$25,'[4]1'!#REF!,'[4]1'!#REF!,'[4]1'!#REF!</definedName>
    <definedName name="T1?axis?ПФ?ФАКТ">'[4]1'!$S$8:$S$25,'[4]1'!#REF!,'[4]1'!#REF!,'[4]1'!#REF!</definedName>
    <definedName name="T1?Data">'[7]1'!$D$14:$H$18,'[7]1'!$D$20:$H$23,'[7]1'!$I$6:$L$12,'[7]1'!$I$14:$L$18,'[7]1'!$I$20:$L$23,'[7]1'!$D$6:$H$12</definedName>
    <definedName name="T1?Name" localSheetId="8">'[4]1'!#REF!</definedName>
    <definedName name="T1?Name" localSheetId="10">'[4]1'!#REF!</definedName>
    <definedName name="T1?Name">'[4]1'!#REF!</definedName>
    <definedName name="T1_Protect">'[7]1'!$D$14:$H$18,'[7]1'!$D$20:$H$22,'[7]1'!$D$6:$H$12</definedName>
    <definedName name="T10?axis?R?ВРАС" localSheetId="8">#REF!</definedName>
    <definedName name="T10?axis?R?ВРАС" localSheetId="10">#REF!</definedName>
    <definedName name="T10?axis?R?ВРАС">#REF!</definedName>
    <definedName name="T10?axis?R?ВРАС?" localSheetId="8">#REF!</definedName>
    <definedName name="T10?axis?R?ВРАС?" localSheetId="10">#REF!</definedName>
    <definedName name="T10?axis?R?ВРАС?">#REF!</definedName>
    <definedName name="T10?axis?R?ДОГОВОР" localSheetId="8">#REF!</definedName>
    <definedName name="T10?axis?R?ДОГОВОР" localSheetId="10">#REF!</definedName>
    <definedName name="T10?axis?R?ДОГОВОР">#REF!</definedName>
    <definedName name="T10?axis?R?ДОГОВОР?" localSheetId="8">#REF!</definedName>
    <definedName name="T10?axis?R?ДОГОВОР?" localSheetId="10">#REF!</definedName>
    <definedName name="T10?axis?R?ДОГОВОР?">#REF!</definedName>
    <definedName name="T10?axis?ПРД?БАЗ" localSheetId="8">#REF!,#REF!</definedName>
    <definedName name="T10?axis?ПРД?БАЗ" localSheetId="10">#REF!,#REF!</definedName>
    <definedName name="T10?axis?ПРД?БАЗ">#REF!,#REF!</definedName>
    <definedName name="T10?axis?ПРД?ПРЕД" localSheetId="8">#REF!,#REF!</definedName>
    <definedName name="T10?axis?ПРД?ПРЕД" localSheetId="10">#REF!,#REF!</definedName>
    <definedName name="T10?axis?ПРД?ПРЕД">#REF!,#REF!</definedName>
    <definedName name="T10?axis?ПРД?РЕГ" localSheetId="8">#REF!</definedName>
    <definedName name="T10?axis?ПРД?РЕГ" localSheetId="10">#REF!</definedName>
    <definedName name="T10?axis?ПРД?РЕГ">#REF!</definedName>
    <definedName name="T10?axis?ПФ?NA" localSheetId="8">#REF!</definedName>
    <definedName name="T10?axis?ПФ?NA" localSheetId="10">#REF!</definedName>
    <definedName name="T10?axis?ПФ?NA">#REF!</definedName>
    <definedName name="T10?axis?ПФ?ПЛАН" localSheetId="8">#REF!,#REF!,#REF!,#REF!</definedName>
    <definedName name="T10?axis?ПФ?ПЛАН" localSheetId="10">#REF!,#REF!,#REF!,#REF!</definedName>
    <definedName name="T10?axis?ПФ?ПЛАН">#REF!,#REF!,#REF!,#REF!</definedName>
    <definedName name="T10?axis?ПФ?ФАКТ" localSheetId="8">#REF!,#REF!,#REF!,#REF!</definedName>
    <definedName name="T10?axis?ПФ?ФАКТ" localSheetId="10">#REF!,#REF!,#REF!,#REF!</definedName>
    <definedName name="T10?axis?ПФ?ФАКТ">#REF!,#REF!,#REF!,#REF!</definedName>
    <definedName name="T10?Data" localSheetId="8">#REF!</definedName>
    <definedName name="T10?Data" localSheetId="10">#REF!</definedName>
    <definedName name="T10?Data">#REF!</definedName>
    <definedName name="T10?item_ext?РОСТ" localSheetId="8">#REF!</definedName>
    <definedName name="T10?item_ext?РОСТ" localSheetId="10">#REF!</definedName>
    <definedName name="T10?item_ext?РОСТ">#REF!</definedName>
    <definedName name="T10?L1" localSheetId="8">#REF!</definedName>
    <definedName name="T10?L1" localSheetId="10">#REF!</definedName>
    <definedName name="T10?L1">#REF!</definedName>
    <definedName name="T10?L1.1" localSheetId="8">#REF!</definedName>
    <definedName name="T10?L1.1" localSheetId="10">#REF!</definedName>
    <definedName name="T10?L1.1">#REF!</definedName>
    <definedName name="T10?Name" localSheetId="8">#REF!</definedName>
    <definedName name="T10?Name" localSheetId="10">#REF!</definedName>
    <definedName name="T10?Name">#REF!</definedName>
    <definedName name="T10?Table" localSheetId="8">#REF!</definedName>
    <definedName name="T10?Table" localSheetId="10">#REF!</definedName>
    <definedName name="T10?Table">#REF!</definedName>
    <definedName name="T10?Title" localSheetId="8">#REF!</definedName>
    <definedName name="T10?Title" localSheetId="10">#REF!</definedName>
    <definedName name="T10?Title">#REF!</definedName>
    <definedName name="T10?unit?ПРЦ" localSheetId="8">#REF!</definedName>
    <definedName name="T10?unit?ПРЦ" localSheetId="10">#REF!</definedName>
    <definedName name="T10?unit?ПРЦ">#REF!</definedName>
    <definedName name="T10?unit?ТРУБ" localSheetId="8">#REF!</definedName>
    <definedName name="T10?unit?ТРУБ" localSheetId="10">#REF!</definedName>
    <definedName name="T10?unit?ТРУБ">#REF!</definedName>
    <definedName name="T10_ADD_1" localSheetId="8">#REF!</definedName>
    <definedName name="T10_ADD_1" localSheetId="10">#REF!</definedName>
    <definedName name="T10_ADD_1">#REF!</definedName>
    <definedName name="T10_Protect" localSheetId="8">#REF!,#REF!,#REF!,#REF!,#REF!</definedName>
    <definedName name="T10_Protect" localSheetId="10">#REF!,#REF!,#REF!,#REF!,#REF!</definedName>
    <definedName name="T10_Protect">#REF!,#REF!,#REF!,#REF!,#REF!</definedName>
    <definedName name="T11?axis?R?ВРАС" localSheetId="8">#REF!</definedName>
    <definedName name="T11?axis?R?ВРАС" localSheetId="10">#REF!</definedName>
    <definedName name="T11?axis?R?ВРАС">#REF!</definedName>
    <definedName name="T11?axis?R?ВРАС?" localSheetId="8">#REF!</definedName>
    <definedName name="T11?axis?R?ВРАС?" localSheetId="10">#REF!</definedName>
    <definedName name="T11?axis?R?ВРАС?">#REF!</definedName>
    <definedName name="T11?axis?R?ДОГОВОР" localSheetId="8">#REF!</definedName>
    <definedName name="T11?axis?R?ДОГОВОР" localSheetId="10">#REF!</definedName>
    <definedName name="T11?axis?R?ДОГОВОР">#REF!</definedName>
    <definedName name="T11?axis?R?ДОГОВОР?" localSheetId="8">#REF!</definedName>
    <definedName name="T11?axis?R?ДОГОВОР?" localSheetId="10">#REF!</definedName>
    <definedName name="T11?axis?R?ДОГОВОР?">#REF!</definedName>
    <definedName name="T11?axis?ПРД?БАЗ" localSheetId="8">#REF!,#REF!</definedName>
    <definedName name="T11?axis?ПРД?БАЗ" localSheetId="10">#REF!,#REF!</definedName>
    <definedName name="T11?axis?ПРД?БАЗ">#REF!,#REF!</definedName>
    <definedName name="T11?axis?ПРД?ПРЕД" localSheetId="8">#REF!,#REF!</definedName>
    <definedName name="T11?axis?ПРД?ПРЕД" localSheetId="10">#REF!,#REF!</definedName>
    <definedName name="T11?axis?ПРД?ПРЕД">#REF!,#REF!</definedName>
    <definedName name="T11?axis?ПРД?РЕГ" localSheetId="8">#REF!</definedName>
    <definedName name="T11?axis?ПРД?РЕГ" localSheetId="10">#REF!</definedName>
    <definedName name="T11?axis?ПРД?РЕГ">#REF!</definedName>
    <definedName name="T11?axis?ПФ?NA" localSheetId="8">#REF!</definedName>
    <definedName name="T11?axis?ПФ?NA" localSheetId="10">#REF!</definedName>
    <definedName name="T11?axis?ПФ?NA">#REF!</definedName>
    <definedName name="T11?axis?ПФ?ПЛАН" localSheetId="8">#REF!,#REF!,#REF!,#REF!</definedName>
    <definedName name="T11?axis?ПФ?ПЛАН" localSheetId="10">#REF!,#REF!,#REF!,#REF!</definedName>
    <definedName name="T11?axis?ПФ?ПЛАН">#REF!,#REF!,#REF!,#REF!</definedName>
    <definedName name="T11?axis?ПФ?ФАКТ" localSheetId="8">#REF!,#REF!,#REF!,#REF!</definedName>
    <definedName name="T11?axis?ПФ?ФАКТ" localSheetId="10">#REF!,#REF!,#REF!,#REF!</definedName>
    <definedName name="T11?axis?ПФ?ФАКТ">#REF!,#REF!,#REF!,#REF!</definedName>
    <definedName name="T11?Data" localSheetId="8">#REF!,#REF!</definedName>
    <definedName name="T11?Data" localSheetId="10">#REF!,#REF!</definedName>
    <definedName name="T11?Data">#REF!,#REF!</definedName>
    <definedName name="T11?item_ext?РОСТ" localSheetId="8">#REF!</definedName>
    <definedName name="T11?item_ext?РОСТ" localSheetId="10">#REF!</definedName>
    <definedName name="T11?item_ext?РОСТ">#REF!</definedName>
    <definedName name="T11?L1" localSheetId="8">#REF!</definedName>
    <definedName name="T11?L1" localSheetId="10">#REF!</definedName>
    <definedName name="T11?L1">#REF!</definedName>
    <definedName name="T11?L1.1" localSheetId="8">#REF!</definedName>
    <definedName name="T11?L1.1" localSheetId="10">#REF!</definedName>
    <definedName name="T11?L1.1">#REF!</definedName>
    <definedName name="T11?Name" localSheetId="8">#REF!</definedName>
    <definedName name="T11?Name" localSheetId="10">#REF!</definedName>
    <definedName name="T11?Name">#REF!</definedName>
    <definedName name="T11?Table" localSheetId="8">#REF!</definedName>
    <definedName name="T11?Table" localSheetId="10">#REF!</definedName>
    <definedName name="T11?Table">#REF!</definedName>
    <definedName name="T11?Title" localSheetId="8">#REF!</definedName>
    <definedName name="T11?Title" localSheetId="10">#REF!</definedName>
    <definedName name="T11?Title">#REF!</definedName>
    <definedName name="T11?unit?ПРЦ" localSheetId="8">#REF!</definedName>
    <definedName name="T11?unit?ПРЦ" localSheetId="10">#REF!</definedName>
    <definedName name="T11?unit?ПРЦ">#REF!</definedName>
    <definedName name="T11?unit?ТРУБ" localSheetId="8">#REF!</definedName>
    <definedName name="T11?unit?ТРУБ" localSheetId="10">#REF!</definedName>
    <definedName name="T11?unit?ТРУБ">#REF!</definedName>
    <definedName name="T11_ADD_1" localSheetId="8">#REF!</definedName>
    <definedName name="T11_ADD_1" localSheetId="10">#REF!</definedName>
    <definedName name="T11_ADD_1">#REF!</definedName>
    <definedName name="T11_Protect" localSheetId="8">#REF!,#REF!,#REF!,#REF!,#REF!</definedName>
    <definedName name="T11_Protect" localSheetId="10">#REF!,#REF!,#REF!,#REF!,#REF!</definedName>
    <definedName name="T11_Protect">#REF!,#REF!,#REF!,#REF!,#REF!</definedName>
    <definedName name="T12?axis?R?ДОГОВОР" localSheetId="8">#REF!</definedName>
    <definedName name="T12?axis?R?ДОГОВОР" localSheetId="10">#REF!</definedName>
    <definedName name="T12?axis?R?ДОГОВОР">#REF!</definedName>
    <definedName name="T12?axis?R?ДОГОВОР?" localSheetId="8">#REF!</definedName>
    <definedName name="T12?axis?R?ДОГОВОР?" localSheetId="10">#REF!</definedName>
    <definedName name="T12?axis?R?ДОГОВОР?">#REF!</definedName>
    <definedName name="T12?axis?ПРД?БАЗ" localSheetId="8">#REF!,#REF!</definedName>
    <definedName name="T12?axis?ПРД?БАЗ" localSheetId="10">#REF!,#REF!</definedName>
    <definedName name="T12?axis?ПРД?БАЗ">#REF!,#REF!</definedName>
    <definedName name="T12?axis?ПРД?ПРЕД" localSheetId="8">#REF!,#REF!</definedName>
    <definedName name="T12?axis?ПРД?ПРЕД" localSheetId="10">#REF!,#REF!</definedName>
    <definedName name="T12?axis?ПРД?ПРЕД">#REF!,#REF!</definedName>
    <definedName name="T12?axis?ПРД?РЕГ" localSheetId="8">#REF!</definedName>
    <definedName name="T12?axis?ПРД?РЕГ" localSheetId="10">#REF!</definedName>
    <definedName name="T12?axis?ПРД?РЕГ">#REF!</definedName>
    <definedName name="T12?axis?ПФ?NA" localSheetId="8">#REF!</definedName>
    <definedName name="T12?axis?ПФ?NA" localSheetId="10">#REF!</definedName>
    <definedName name="T12?axis?ПФ?NA">#REF!</definedName>
    <definedName name="T12?axis?ПФ?ПЛАН" localSheetId="8">#REF!,#REF!,#REF!,#REF!</definedName>
    <definedName name="T12?axis?ПФ?ПЛАН" localSheetId="10">#REF!,#REF!,#REF!,#REF!</definedName>
    <definedName name="T12?axis?ПФ?ПЛАН">#REF!,#REF!,#REF!,#REF!</definedName>
    <definedName name="T12?axis?ПФ?ФАКТ" localSheetId="8">#REF!,#REF!,#REF!,#REF!</definedName>
    <definedName name="T12?axis?ПФ?ФАКТ" localSheetId="10">#REF!,#REF!,#REF!,#REF!</definedName>
    <definedName name="T12?axis?ПФ?ФАКТ">#REF!,#REF!,#REF!,#REF!</definedName>
    <definedName name="T12?Data" localSheetId="8">№27!P6_T12?Data,№27!P7_T12?Data</definedName>
    <definedName name="T12?Data" localSheetId="10">калькуляция!P6_T12?Data,калькуляция!P7_T12?Data</definedName>
    <definedName name="T12?Data">P6_T12?Data,P7_T12?Data</definedName>
    <definedName name="T12?item_ext?РОСТ" localSheetId="8">#REF!</definedName>
    <definedName name="T12?item_ext?РОСТ" localSheetId="10">#REF!</definedName>
    <definedName name="T12?item_ext?РОСТ">#REF!</definedName>
    <definedName name="T12?L1" localSheetId="8">#REF!</definedName>
    <definedName name="T12?L1" localSheetId="10">#REF!</definedName>
    <definedName name="T12?L1">#REF!</definedName>
    <definedName name="T12?L1.1" localSheetId="8">#REF!</definedName>
    <definedName name="T12?L1.1" localSheetId="10">#REF!</definedName>
    <definedName name="T12?L1.1">#REF!</definedName>
    <definedName name="T12?L2" localSheetId="8">#REF!</definedName>
    <definedName name="T12?L2" localSheetId="10">#REF!</definedName>
    <definedName name="T12?L2">#REF!</definedName>
    <definedName name="T12?L2.1" localSheetId="8">#REF!</definedName>
    <definedName name="T12?L2.1" localSheetId="10">#REF!</definedName>
    <definedName name="T12?L2.1">#REF!</definedName>
    <definedName name="T12?L3" localSheetId="8">#REF!</definedName>
    <definedName name="T12?L3" localSheetId="10">#REF!</definedName>
    <definedName name="T12?L3">#REF!</definedName>
    <definedName name="T12?L3.1" localSheetId="8">#REF!</definedName>
    <definedName name="T12?L3.1" localSheetId="10">#REF!</definedName>
    <definedName name="T12?L3.1">#REF!</definedName>
    <definedName name="T12?L3.1.x" localSheetId="8">№27!P2_T12?L3.1.x,№27!P3_T12?L3.1.x,№27!P4_T12?L3.1.x,№27!P5_T12?L3.1.x,№27!P6_T12?L3.1.x,№27!P7_T12?L3.1.x,№27!P8_T12?L3.1.x,№27!P9_T12?L3.1.x,№27!P10_T12?L3.1.x</definedName>
    <definedName name="T12?L3.1.x" localSheetId="10">калькуляция!P2_T12?L3.1.x,калькуляция!P3_T12?L3.1.x,калькуляция!P4_T12?L3.1.x,калькуляция!P5_T12?L3.1.x,калькуляция!P6_T12?L3.1.x,калькуляция!P7_T12?L3.1.x,калькуляция!P8_T12?L3.1.x,калькуляция!P9_T12?L3.1.x,калькуляция!P10_T12?L3.1.x</definedName>
    <definedName name="T12?L3.1.x">P2_T12?L3.1.x,P3_T12?L3.1.x,P4_T12?L3.1.x,P5_T12?L3.1.x,P6_T12?L3.1.x,P7_T12?L3.1.x,P8_T12?L3.1.x,P9_T12?L3.1.x,P10_T12?L3.1.x</definedName>
    <definedName name="T12?L3.x" localSheetId="8">№27!P2_T12?L3.x,№27!P3_T12?L3.x,№27!P4_T12?L3.x,№27!P5_T12?L3.x,№27!P6_T12?L3.x,№27!P7_T12?L3.x,№27!P8_T12?L3.x,№27!P9_T12?L3.x,№27!P10_T12?L3.x</definedName>
    <definedName name="T12?L3.x" localSheetId="10">калькуляция!P2_T12?L3.x,калькуляция!P3_T12?L3.x,калькуляция!P4_T12?L3.x,калькуляция!P5_T12?L3.x,калькуляция!P6_T12?L3.x,калькуляция!P7_T12?L3.x,калькуляция!P8_T12?L3.x,калькуляция!P9_T12?L3.x,калькуляция!P10_T12?L3.x</definedName>
    <definedName name="T12?L3.x">P2_T12?L3.x,P3_T12?L3.x,P4_T12?L3.x,P5_T12?L3.x,P6_T12?L3.x,P7_T12?L3.x,P8_T12?L3.x,P9_T12?L3.x,P10_T12?L3.x</definedName>
    <definedName name="T12?L4" localSheetId="8">#REF!</definedName>
    <definedName name="T12?L4" localSheetId="10">#REF!</definedName>
    <definedName name="T12?L4">#REF!</definedName>
    <definedName name="T12?Name" localSheetId="8">#REF!</definedName>
    <definedName name="T12?Name" localSheetId="10">#REF!</definedName>
    <definedName name="T12?Name">#REF!</definedName>
    <definedName name="T12?Table" localSheetId="8">#REF!</definedName>
    <definedName name="T12?Table" localSheetId="10">#REF!</definedName>
    <definedName name="T12?Table">#REF!</definedName>
    <definedName name="T12?Title" localSheetId="8">#REF!</definedName>
    <definedName name="T12?Title" localSheetId="10">#REF!</definedName>
    <definedName name="T12?Title">#REF!</definedName>
    <definedName name="T12?unit?ГА" localSheetId="8">№27!P9_T12?unit?ГА,№27!P10_T12?unit?ГА,№27!P11_T12?unit?ГА</definedName>
    <definedName name="T12?unit?ГА" localSheetId="10">калькуляция!P9_T12?unit?ГА,калькуляция!P10_T12?unit?ГА,калькуляция!P11_T12?unit?ГА</definedName>
    <definedName name="T12?unit?ГА">P9_T12?unit?ГА,P10_T12?unit?ГА,P11_T12?unit?ГА</definedName>
    <definedName name="T12?unit?ПРЦ" localSheetId="8">#REF!</definedName>
    <definedName name="T12?unit?ПРЦ" localSheetId="10">#REF!</definedName>
    <definedName name="T12?unit?ПРЦ">#REF!</definedName>
    <definedName name="T12?unit?ТРУБ" localSheetId="8">№27!P7_T12?unit?ТРУБ,№27!P8_T12?unit?ТРУБ,№27!P9_T12?unit?ТРУБ,№27!P10_T12?unit?ТРУБ,№27!P11_T12?unit?ТРУБ</definedName>
    <definedName name="T12?unit?ТРУБ" localSheetId="10">калькуляция!P7_T12?unit?ТРУБ,калькуляция!P8_T12?unit?ТРУБ,калькуляция!P9_T12?unit?ТРУБ,калькуляция!P10_T12?unit?ТРУБ,калькуляция!P11_T12?unit?ТРУБ</definedName>
    <definedName name="T12?unit?ТРУБ">P7_T12?unit?ТРУБ,P8_T12?unit?ТРУБ,P9_T12?unit?ТРУБ,P10_T12?unit?ТРУБ,P11_T12?unit?ТРУБ</definedName>
    <definedName name="T12_Protect" localSheetId="8">#REF!,#REF!,#REF!,#REF!,#REF!</definedName>
    <definedName name="T12_Protect" localSheetId="10">#REF!,#REF!,#REF!,#REF!,#REF!</definedName>
    <definedName name="T12_Protect">#REF!,#REF!,#REF!,#REF!,#REF!</definedName>
    <definedName name="T13?axis?R?ПЭ" localSheetId="8">#REF!</definedName>
    <definedName name="T13?axis?R?ПЭ" localSheetId="10">#REF!</definedName>
    <definedName name="T13?axis?R?ПЭ">#REF!</definedName>
    <definedName name="T13?axis?R?ПЭ?" localSheetId="8">#REF!</definedName>
    <definedName name="T13?axis?R?ПЭ?" localSheetId="10">#REF!</definedName>
    <definedName name="T13?axis?R?ПЭ?">#REF!</definedName>
    <definedName name="T13?axis?ПРД?БАЗ" localSheetId="8">#REF!,#REF!</definedName>
    <definedName name="T13?axis?ПРД?БАЗ" localSheetId="10">#REF!,#REF!</definedName>
    <definedName name="T13?axis?ПРД?БАЗ">#REF!,#REF!</definedName>
    <definedName name="T13?axis?ПРД?ПРЕД" localSheetId="8">#REF!,#REF!</definedName>
    <definedName name="T13?axis?ПРД?ПРЕД" localSheetId="10">#REF!,#REF!</definedName>
    <definedName name="T13?axis?ПРД?ПРЕД">#REF!,#REF!</definedName>
    <definedName name="T13?axis?ПРД?РЕГ" localSheetId="8">#REF!</definedName>
    <definedName name="T13?axis?ПРД?РЕГ" localSheetId="10">#REF!</definedName>
    <definedName name="T13?axis?ПРД?РЕГ">#REF!</definedName>
    <definedName name="T13?axis?ПФ?NA" localSheetId="8">#REF!</definedName>
    <definedName name="T13?axis?ПФ?NA" localSheetId="10">#REF!</definedName>
    <definedName name="T13?axis?ПФ?NA">#REF!</definedName>
    <definedName name="T13?axis?ПФ?ПЛАН" localSheetId="8">#REF!,#REF!,#REF!,#REF!</definedName>
    <definedName name="T13?axis?ПФ?ПЛАН" localSheetId="10">#REF!,#REF!,#REF!,#REF!</definedName>
    <definedName name="T13?axis?ПФ?ПЛАН">#REF!,#REF!,#REF!,#REF!</definedName>
    <definedName name="T13?axis?ПФ?ФАКТ" localSheetId="8">#REF!,#REF!,#REF!,#REF!</definedName>
    <definedName name="T13?axis?ПФ?ФАКТ" localSheetId="10">#REF!,#REF!,#REF!,#REF!</definedName>
    <definedName name="T13?axis?ПФ?ФАКТ">#REF!,#REF!,#REF!,#REF!</definedName>
    <definedName name="T13?Data" localSheetId="8">#REF!</definedName>
    <definedName name="T13?Data" localSheetId="10">#REF!</definedName>
    <definedName name="T13?Data">#REF!</definedName>
    <definedName name="T13?item_ext?РОСТ" localSheetId="8">#REF!</definedName>
    <definedName name="T13?item_ext?РОСТ" localSheetId="10">#REF!</definedName>
    <definedName name="T13?item_ext?РОСТ">#REF!</definedName>
    <definedName name="T13?L1.1" localSheetId="8">#REF!,#REF!,#REF!,#REF!,#REF!,#REF!</definedName>
    <definedName name="T13?L1.1" localSheetId="10">#REF!,#REF!,#REF!,#REF!,#REF!,#REF!</definedName>
    <definedName name="T13?L1.1">#REF!,#REF!,#REF!,#REF!,#REF!,#REF!</definedName>
    <definedName name="T13?L1.2" localSheetId="8">#REF!,#REF!,#REF!,#REF!,#REF!,#REF!</definedName>
    <definedName name="T13?L1.2" localSheetId="10">#REF!,#REF!,#REF!,#REF!,#REF!,#REF!</definedName>
    <definedName name="T13?L1.2">#REF!,#REF!,#REF!,#REF!,#REF!,#REF!</definedName>
    <definedName name="T13?L2" localSheetId="8">#REF!,#REF!,#REF!,#REF!,#REF!,#REF!</definedName>
    <definedName name="T13?L2" localSheetId="10">#REF!,#REF!,#REF!,#REF!,#REF!,#REF!</definedName>
    <definedName name="T13?L2">#REF!,#REF!,#REF!,#REF!,#REF!,#REF!</definedName>
    <definedName name="T13?L2.1" localSheetId="8">#REF!,#REF!,#REF!,#REF!,#REF!,#REF!</definedName>
    <definedName name="T13?L2.1" localSheetId="10">#REF!,#REF!,#REF!,#REF!,#REF!,#REF!</definedName>
    <definedName name="T13?L2.1">#REF!,#REF!,#REF!,#REF!,#REF!,#REF!</definedName>
    <definedName name="T13?L2.1.1" localSheetId="8">#REF!,#REF!,#REF!,#REF!,#REF!,#REF!</definedName>
    <definedName name="T13?L2.1.1" localSheetId="10">#REF!,#REF!,#REF!,#REF!,#REF!,#REF!</definedName>
    <definedName name="T13?L2.1.1">#REF!,#REF!,#REF!,#REF!,#REF!,#REF!</definedName>
    <definedName name="T13?L2.1.2" localSheetId="8">#REF!,#REF!,#REF!,#REF!,#REF!,#REF!</definedName>
    <definedName name="T13?L2.1.2" localSheetId="10">#REF!,#REF!,#REF!,#REF!,#REF!,#REF!</definedName>
    <definedName name="T13?L2.1.2">#REF!,#REF!,#REF!,#REF!,#REF!,#REF!</definedName>
    <definedName name="T13?L2.2" localSheetId="8">#REF!,#REF!,#REF!,#REF!,#REF!,#REF!</definedName>
    <definedName name="T13?L2.2" localSheetId="10">#REF!,#REF!,#REF!,#REF!,#REF!,#REF!</definedName>
    <definedName name="T13?L2.2">#REF!,#REF!,#REF!,#REF!,#REF!,#REF!</definedName>
    <definedName name="T13?L2.2.1" localSheetId="8">#REF!,#REF!,#REF!,#REF!,#REF!,#REF!</definedName>
    <definedName name="T13?L2.2.1" localSheetId="10">#REF!,#REF!,#REF!,#REF!,#REF!,#REF!</definedName>
    <definedName name="T13?L2.2.1">#REF!,#REF!,#REF!,#REF!,#REF!,#REF!</definedName>
    <definedName name="T13?L2.2.2" localSheetId="8">#REF!,#REF!,#REF!,#REF!,#REF!,#REF!</definedName>
    <definedName name="T13?L2.2.2" localSheetId="10">#REF!,#REF!,#REF!,#REF!,#REF!,#REF!</definedName>
    <definedName name="T13?L2.2.2">#REF!,#REF!,#REF!,#REF!,#REF!,#REF!</definedName>
    <definedName name="T13?L4" localSheetId="8">#REF!,#REF!,#REF!,#REF!,#REF!,#REF!</definedName>
    <definedName name="T13?L4" localSheetId="10">#REF!,#REF!,#REF!,#REF!,#REF!,#REF!</definedName>
    <definedName name="T13?L4">#REF!,#REF!,#REF!,#REF!,#REF!,#REF!</definedName>
    <definedName name="T13?Name" localSheetId="8">#REF!</definedName>
    <definedName name="T13?Name" localSheetId="10">#REF!</definedName>
    <definedName name="T13?Name">#REF!</definedName>
    <definedName name="T13?Table" localSheetId="8">#REF!</definedName>
    <definedName name="T13?Table" localSheetId="10">#REF!</definedName>
    <definedName name="T13?Table">#REF!</definedName>
    <definedName name="T13?Title" localSheetId="8">#REF!</definedName>
    <definedName name="T13?Title" localSheetId="10">#REF!</definedName>
    <definedName name="T13?Title">#REF!</definedName>
    <definedName name="T13?unit?МКВТЧ" localSheetId="8">#REF!,#REF!,#REF!,#REF!,#REF!,#REF!</definedName>
    <definedName name="T13?unit?МКВТЧ" localSheetId="10">#REF!,#REF!,#REF!,#REF!,#REF!,#REF!</definedName>
    <definedName name="T13?unit?МКВТЧ">#REF!,#REF!,#REF!,#REF!,#REF!,#REF!</definedName>
    <definedName name="T13?unit?ПРЦ" localSheetId="8">#REF!</definedName>
    <definedName name="T13?unit?ПРЦ" localSheetId="10">#REF!</definedName>
    <definedName name="T13?unit?ПРЦ">#REF!</definedName>
    <definedName name="T13?unit?РУБ.ТМКБ" localSheetId="8">#REF!,#REF!,#REF!,#REF!,№27!P1_T13?unit?РУБ.ТМКБ</definedName>
    <definedName name="T13?unit?РУБ.ТМКБ" localSheetId="10">#REF!,#REF!,#REF!,#REF!,калькуляция!P1_T13?unit?РУБ.ТМКБ</definedName>
    <definedName name="T13?unit?РУБ.ТМКБ">#REF!,#REF!,#REF!,#REF!,P1_T13?unit?РУБ.ТМКБ</definedName>
    <definedName name="T13?unit?ТГКАЛ" localSheetId="8">#REF!,#REF!,#REF!,#REF!,#REF!,#REF!</definedName>
    <definedName name="T13?unit?ТГКАЛ" localSheetId="10">#REF!,#REF!,#REF!,#REF!,#REF!,#REF!</definedName>
    <definedName name="T13?unit?ТГКАЛ">#REF!,#REF!,#REF!,#REF!,#REF!,#REF!</definedName>
    <definedName name="T13?unit?ТМКБ" localSheetId="8">#REF!,#REF!,#REF!,#REF!,№27!P1_T13?unit?ТМКБ</definedName>
    <definedName name="T13?unit?ТМКБ" localSheetId="10">#REF!,#REF!,#REF!,#REF!,калькуляция!P1_T13?unit?ТМКБ</definedName>
    <definedName name="T13?unit?ТМКБ">#REF!,#REF!,#REF!,#REF!,P1_T13?unit?ТМКБ</definedName>
    <definedName name="T13?unit?ТРУБ" localSheetId="8">#REF!,#REF!,№27!P1_T13?unit?ТРУБ,№27!P2_T13?unit?ТРУБ</definedName>
    <definedName name="T13?unit?ТРУБ" localSheetId="10">#REF!,#REF!,калькуляция!P1_T13?unit?ТРУБ,калькуляция!P2_T13?unit?ТРУБ</definedName>
    <definedName name="T13?unit?ТРУБ">#REF!,#REF!,P1_T13?unit?ТРУБ,P2_T13?unit?ТРУБ</definedName>
    <definedName name="T13_Protect" localSheetId="8">#REF!,#REF!,#REF!,#REF!</definedName>
    <definedName name="T13_Protect" localSheetId="10">#REF!,#REF!,#REF!,#REF!</definedName>
    <definedName name="T13_Protect">#REF!,#REF!,#REF!,#REF!</definedName>
    <definedName name="T14?axis?R?ВРАС" localSheetId="8">#REF!</definedName>
    <definedName name="T14?axis?R?ВРАС" localSheetId="10">#REF!</definedName>
    <definedName name="T14?axis?R?ВРАС">#REF!</definedName>
    <definedName name="T14?axis?R?ВРАС?" localSheetId="8">#REF!</definedName>
    <definedName name="T14?axis?R?ВРАС?" localSheetId="10">#REF!</definedName>
    <definedName name="T14?axis?R?ВРАС?">#REF!</definedName>
    <definedName name="T14?axis?ПРД?БАЗ" localSheetId="8">#REF!,#REF!</definedName>
    <definedName name="T14?axis?ПРД?БАЗ" localSheetId="10">#REF!,#REF!</definedName>
    <definedName name="T14?axis?ПРД?БАЗ">#REF!,#REF!</definedName>
    <definedName name="T14?axis?ПРД?ПРЕД" localSheetId="8">#REF!,#REF!</definedName>
    <definedName name="T14?axis?ПРД?ПРЕД" localSheetId="10">#REF!,#REF!</definedName>
    <definedName name="T14?axis?ПРД?ПРЕД">#REF!,#REF!</definedName>
    <definedName name="T14?axis?ПРД?РЕГ" localSheetId="8">#REF!</definedName>
    <definedName name="T14?axis?ПРД?РЕГ" localSheetId="10">#REF!</definedName>
    <definedName name="T14?axis?ПРД?РЕГ">#REF!</definedName>
    <definedName name="T14?axis?ПФ?NA" localSheetId="8">#REF!</definedName>
    <definedName name="T14?axis?ПФ?NA" localSheetId="10">#REF!</definedName>
    <definedName name="T14?axis?ПФ?NA">#REF!</definedName>
    <definedName name="T14?axis?ПФ?ПЛАН" localSheetId="8">#REF!,#REF!,#REF!,#REF!</definedName>
    <definedName name="T14?axis?ПФ?ПЛАН" localSheetId="10">#REF!,#REF!,#REF!,#REF!</definedName>
    <definedName name="T14?axis?ПФ?ПЛАН">#REF!,#REF!,#REF!,#REF!</definedName>
    <definedName name="T14?axis?ПФ?ФАКТ" localSheetId="8">#REF!,#REF!,#REF!,#REF!</definedName>
    <definedName name="T14?axis?ПФ?ФАКТ" localSheetId="10">#REF!,#REF!,#REF!,#REF!</definedName>
    <definedName name="T14?axis?ПФ?ФАКТ">#REF!,#REF!,#REF!,#REF!</definedName>
    <definedName name="T14?Data" localSheetId="8">#REF!,#REF!,#REF!,#REF!,#REF!,#REF!</definedName>
    <definedName name="T14?Data" localSheetId="10">#REF!,#REF!,#REF!,#REF!,#REF!,#REF!</definedName>
    <definedName name="T14?Data">#REF!,#REF!,#REF!,#REF!,#REF!,#REF!</definedName>
    <definedName name="T14?item_ext?РОСТ" localSheetId="8">#REF!</definedName>
    <definedName name="T14?item_ext?РОСТ" localSheetId="10">#REF!</definedName>
    <definedName name="T14?item_ext?РОСТ">#REF!</definedName>
    <definedName name="T14?L1" localSheetId="8">#REF!,#REF!,#REF!,#REF!</definedName>
    <definedName name="T14?L1" localSheetId="10">#REF!,#REF!,#REF!,#REF!</definedName>
    <definedName name="T14?L1">#REF!,#REF!,#REF!,#REF!</definedName>
    <definedName name="T14?L1.1" localSheetId="8">#REF!,#REF!,#REF!,#REF!</definedName>
    <definedName name="T14?L1.1" localSheetId="10">#REF!,#REF!,#REF!,#REF!</definedName>
    <definedName name="T14?L1.1">#REF!,#REF!,#REF!,#REF!</definedName>
    <definedName name="T14?L1.2" localSheetId="8">#REF!,#REF!,#REF!,#REF!</definedName>
    <definedName name="T14?L1.2" localSheetId="10">#REF!,#REF!,#REF!,#REF!</definedName>
    <definedName name="T14?L1.2">#REF!,#REF!,#REF!,#REF!</definedName>
    <definedName name="T14?L2" localSheetId="8">#REF!</definedName>
    <definedName name="T14?L2" localSheetId="10">#REF!</definedName>
    <definedName name="T14?L2">#REF!</definedName>
    <definedName name="T14?Name" localSheetId="8">#REF!</definedName>
    <definedName name="T14?Name" localSheetId="10">#REF!</definedName>
    <definedName name="T14?Name">#REF!</definedName>
    <definedName name="T14?Table" localSheetId="8">#REF!</definedName>
    <definedName name="T14?Table" localSheetId="10">#REF!</definedName>
    <definedName name="T14?Table">#REF!</definedName>
    <definedName name="T14?Title" localSheetId="8">#REF!</definedName>
    <definedName name="T14?Title" localSheetId="10">#REF!</definedName>
    <definedName name="T14?Title">#REF!</definedName>
    <definedName name="T14?unit?ПРЦ" localSheetId="8">#REF!,#REF!,#REF!,#REF!,#REF!</definedName>
    <definedName name="T14?unit?ПРЦ" localSheetId="10">#REF!,#REF!,#REF!,#REF!,#REF!</definedName>
    <definedName name="T14?unit?ПРЦ">#REF!,#REF!,#REF!,#REF!,#REF!</definedName>
    <definedName name="T14?unit?ТРУБ" localSheetId="8">#REF!,#REF!,#REF!,#REF!,#REF!</definedName>
    <definedName name="T14?unit?ТРУБ" localSheetId="10">#REF!,#REF!,#REF!,#REF!,#REF!</definedName>
    <definedName name="T14?unit?ТРУБ">#REF!,#REF!,#REF!,#REF!,#REF!</definedName>
    <definedName name="T14_Protect" localSheetId="8">#REF!,#REF!,#REF!,#REF!</definedName>
    <definedName name="T14_Protect" localSheetId="10">#REF!,#REF!,#REF!,#REF!</definedName>
    <definedName name="T14_Protect">#REF!,#REF!,#REF!,#REF!</definedName>
    <definedName name="T15?axis?ПРД?БАЗ" localSheetId="8">#REF!,#REF!</definedName>
    <definedName name="T15?axis?ПРД?БАЗ" localSheetId="10">#REF!,#REF!</definedName>
    <definedName name="T15?axis?ПРД?БАЗ">#REF!,#REF!</definedName>
    <definedName name="T15?axis?ПРД?ПРЕД" localSheetId="8">#REF!,#REF!</definedName>
    <definedName name="T15?axis?ПРД?ПРЕД" localSheetId="10">#REF!,#REF!</definedName>
    <definedName name="T15?axis?ПРД?ПРЕД">#REF!,#REF!</definedName>
    <definedName name="T15?axis?ПРД?РЕГ" localSheetId="8">#REF!</definedName>
    <definedName name="T15?axis?ПРД?РЕГ" localSheetId="10">#REF!</definedName>
    <definedName name="T15?axis?ПРД?РЕГ">#REF!</definedName>
    <definedName name="T15?axis?ПФ?NA" localSheetId="8">#REF!</definedName>
    <definedName name="T15?axis?ПФ?NA" localSheetId="10">#REF!</definedName>
    <definedName name="T15?axis?ПФ?NA">#REF!</definedName>
    <definedName name="T15?axis?ПФ?ПЛАН" localSheetId="8">#REF!,#REF!,#REF!,#REF!</definedName>
    <definedName name="T15?axis?ПФ?ПЛАН" localSheetId="10">#REF!,#REF!,#REF!,#REF!</definedName>
    <definedName name="T15?axis?ПФ?ПЛАН">#REF!,#REF!,#REF!,#REF!</definedName>
    <definedName name="T15?axis?ПФ?ФАКТ" localSheetId="8">#REF!,#REF!,#REF!,#REF!</definedName>
    <definedName name="T15?axis?ПФ?ФАКТ" localSheetId="10">#REF!,#REF!,#REF!,#REF!</definedName>
    <definedName name="T15?axis?ПФ?ФАКТ">#REF!,#REF!,#REF!,#REF!</definedName>
    <definedName name="T15?Data" localSheetId="8">#REF!</definedName>
    <definedName name="T15?Data" localSheetId="10">#REF!</definedName>
    <definedName name="T15?Data">#REF!</definedName>
    <definedName name="T15?item_ext?РОСТ" localSheetId="8">#REF!</definedName>
    <definedName name="T15?item_ext?РОСТ" localSheetId="10">#REF!</definedName>
    <definedName name="T15?item_ext?РОСТ">#REF!</definedName>
    <definedName name="T15?L1" localSheetId="8">#REF!</definedName>
    <definedName name="T15?L1" localSheetId="10">#REF!</definedName>
    <definedName name="T15?L1">#REF!</definedName>
    <definedName name="T15?L2" localSheetId="8">#REF!</definedName>
    <definedName name="T15?L2" localSheetId="10">#REF!</definedName>
    <definedName name="T15?L2">#REF!</definedName>
    <definedName name="T15?L3" localSheetId="8">#REF!</definedName>
    <definedName name="T15?L3" localSheetId="10">#REF!</definedName>
    <definedName name="T15?L3">#REF!</definedName>
    <definedName name="T15?L4" localSheetId="8">#REF!</definedName>
    <definedName name="T15?L4" localSheetId="10">#REF!</definedName>
    <definedName name="T15?L4">#REF!</definedName>
    <definedName name="T15?L5" localSheetId="8">#REF!</definedName>
    <definedName name="T15?L5" localSheetId="10">#REF!</definedName>
    <definedName name="T15?L5">#REF!</definedName>
    <definedName name="T15?L6" localSheetId="8">#REF!</definedName>
    <definedName name="T15?L6" localSheetId="10">#REF!</definedName>
    <definedName name="T15?L6">#REF!</definedName>
    <definedName name="T15?Name" localSheetId="8">#REF!</definedName>
    <definedName name="T15?Name" localSheetId="10">#REF!</definedName>
    <definedName name="T15?Name">#REF!</definedName>
    <definedName name="T15?Table" localSheetId="8">#REF!</definedName>
    <definedName name="T15?Table" localSheetId="10">#REF!</definedName>
    <definedName name="T15?Table">#REF!</definedName>
    <definedName name="T15?Title" localSheetId="8">#REF!</definedName>
    <definedName name="T15?Title" localSheetId="10">#REF!</definedName>
    <definedName name="T15?Title">#REF!</definedName>
    <definedName name="T15?unit?ПРЦ" localSheetId="8">#REF!</definedName>
    <definedName name="T15?unit?ПРЦ" localSheetId="10">#REF!</definedName>
    <definedName name="T15?unit?ПРЦ">#REF!</definedName>
    <definedName name="T15?unit?ТРУБ" localSheetId="8">#REF!</definedName>
    <definedName name="T15?unit?ТРУБ" localSheetId="10">#REF!</definedName>
    <definedName name="T15?unit?ТРУБ">#REF!</definedName>
    <definedName name="T15_Protect" localSheetId="8">#REF!,#REF!,#REF!</definedName>
    <definedName name="T15_Protect" localSheetId="10">#REF!,#REF!,#REF!</definedName>
    <definedName name="T15_Protect">#REF!,#REF!,#REF!</definedName>
    <definedName name="T16?axis?R?ДОГОВОР" localSheetId="8">#REF!</definedName>
    <definedName name="T16?axis?R?ДОГОВОР" localSheetId="10">#REF!</definedName>
    <definedName name="T16?axis?R?ДОГОВОР">#REF!</definedName>
    <definedName name="T16?axis?R?ДОГОВОР?" localSheetId="8">#REF!</definedName>
    <definedName name="T16?axis?R?ДОГОВОР?" localSheetId="10">#REF!</definedName>
    <definedName name="T16?axis?R?ДОГОВОР?">#REF!</definedName>
    <definedName name="T16?axis?R?ОРГ" localSheetId="8">#REF!</definedName>
    <definedName name="T16?axis?R?ОРГ" localSheetId="10">#REF!</definedName>
    <definedName name="T16?axis?R?ОРГ">#REF!</definedName>
    <definedName name="T16?axis?R?ОРГ?" localSheetId="8">#REF!</definedName>
    <definedName name="T16?axis?R?ОРГ?" localSheetId="10">#REF!</definedName>
    <definedName name="T16?axis?R?ОРГ?">#REF!</definedName>
    <definedName name="T16?axis?ПРД?БАЗ" localSheetId="8">#REF!,#REF!</definedName>
    <definedName name="T16?axis?ПРД?БАЗ" localSheetId="10">#REF!,#REF!</definedName>
    <definedName name="T16?axis?ПРД?БАЗ">#REF!,#REF!</definedName>
    <definedName name="T16?axis?ПРД?ПРЕД" localSheetId="8">#REF!,#REF!</definedName>
    <definedName name="T16?axis?ПРД?ПРЕД" localSheetId="10">#REF!,#REF!</definedName>
    <definedName name="T16?axis?ПРД?ПРЕД">#REF!,#REF!</definedName>
    <definedName name="T16?axis?ПРД?РЕГ" localSheetId="8">#REF!</definedName>
    <definedName name="T16?axis?ПРД?РЕГ" localSheetId="10">#REF!</definedName>
    <definedName name="T16?axis?ПРД?РЕГ">#REF!</definedName>
    <definedName name="T16?axis?ПФ?NA" localSheetId="8">#REF!</definedName>
    <definedName name="T16?axis?ПФ?NA" localSheetId="10">#REF!</definedName>
    <definedName name="T16?axis?ПФ?NA">#REF!</definedName>
    <definedName name="T16?axis?ПФ?ПЛАН" localSheetId="8">#REF!,#REF!,#REF!,#REF!</definedName>
    <definedName name="T16?axis?ПФ?ПЛАН" localSheetId="10">#REF!,#REF!,#REF!,#REF!</definedName>
    <definedName name="T16?axis?ПФ?ПЛАН">#REF!,#REF!,#REF!,#REF!</definedName>
    <definedName name="T16?axis?ПФ?ФАКТ" localSheetId="8">#REF!,#REF!,#REF!,#REF!</definedName>
    <definedName name="T16?axis?ПФ?ФАКТ" localSheetId="10">#REF!,#REF!,#REF!,#REF!</definedName>
    <definedName name="T16?axis?ПФ?ФАКТ">#REF!,#REF!,#REF!,#REF!</definedName>
    <definedName name="T16?Data" localSheetId="8">#REF!,#REF!</definedName>
    <definedName name="T16?Data" localSheetId="10">#REF!,#REF!</definedName>
    <definedName name="T16?Data">#REF!,#REF!</definedName>
    <definedName name="T16?item_ext?РОСТ" localSheetId="8">#REF!</definedName>
    <definedName name="T16?item_ext?РОСТ" localSheetId="10">#REF!</definedName>
    <definedName name="T16?item_ext?РОСТ">#REF!</definedName>
    <definedName name="T16?item_ext?ЧЕЛ" localSheetId="8">№27!P20_T16?item_ext?ЧЕЛ,№27!P21_T16?item_ext?ЧЕЛ,№27!P22_T16?item_ext?ЧЕЛ,№27!P23_T16?item_ext?ЧЕЛ</definedName>
    <definedName name="T16?item_ext?ЧЕЛ" localSheetId="10">калькуляция!P20_T16?item_ext?ЧЕЛ,калькуляция!P21_T16?item_ext?ЧЕЛ,калькуляция!P22_T16?item_ext?ЧЕЛ,калькуляция!P23_T16?item_ext?ЧЕЛ</definedName>
    <definedName name="T16?item_ext?ЧЕЛ">P20_T16?item_ext?ЧЕЛ,P21_T16?item_ext?ЧЕЛ,P22_T16?item_ext?ЧЕЛ,P23_T16?item_ext?ЧЕЛ</definedName>
    <definedName name="T16?L1" localSheetId="8">#REF!</definedName>
    <definedName name="T16?L1" localSheetId="10">#REF!</definedName>
    <definedName name="T16?L1">#REF!</definedName>
    <definedName name="T16?L1.1" localSheetId="8">#REF!</definedName>
    <definedName name="T16?L1.1" localSheetId="10">#REF!</definedName>
    <definedName name="T16?L1.1">#REF!</definedName>
    <definedName name="T16?Name" localSheetId="8">#REF!</definedName>
    <definedName name="T16?Name" localSheetId="10">#REF!</definedName>
    <definedName name="T16?Name">#REF!</definedName>
    <definedName name="T16?Table" localSheetId="8">#REF!</definedName>
    <definedName name="T16?Table" localSheetId="10">#REF!</definedName>
    <definedName name="T16?Table">#REF!</definedName>
    <definedName name="T16?Title" localSheetId="8">#REF!</definedName>
    <definedName name="T16?Title" localSheetId="10">#REF!</definedName>
    <definedName name="T16?Title">#REF!</definedName>
    <definedName name="T16?unit?ПРЦ" localSheetId="8">#REF!</definedName>
    <definedName name="T16?unit?ПРЦ" localSheetId="10">#REF!</definedName>
    <definedName name="T16?unit?ПРЦ">#REF!</definedName>
    <definedName name="T16?unit?ТРУБ" localSheetId="8">№27!P24_T16?unit?ТРУБ,№27!P25_T16?unit?ТРУБ,№27!P26_T16?unit?ТРУБ,№27!P27_T16?unit?ТРУБ,№27!P28_T16?unit?ТРУБ,№27!P29_T16?unit?ТРУБ</definedName>
    <definedName name="T16?unit?ТРУБ" localSheetId="10">калькуляция!P24_T16?unit?ТРУБ,калькуляция!P25_T16?unit?ТРУБ,калькуляция!P26_T16?unit?ТРУБ,калькуляция!P27_T16?unit?ТРУБ,калькуляция!P28_T16?unit?ТРУБ,калькуляция!P29_T16?unit?ТРУБ</definedName>
    <definedName name="T16?unit?ТРУБ">P24_T16?unit?ТРУБ,P25_T16?unit?ТРУБ,P26_T16?unit?ТРУБ,P27_T16?unit?ТРУБ,P28_T16?unit?ТРУБ,P29_T16?unit?ТРУБ</definedName>
    <definedName name="T16?unit?ЧЕЛ" localSheetId="8">№27!P17_T16?unit?ЧЕЛ,№27!P18_T16?unit?ЧЕЛ,№27!P19_T16?unit?ЧЕЛ,№27!P20_T16?unit?ЧЕЛ,№27!P21_T16?unit?ЧЕЛ,№27!P22_T16?unit?ЧЕЛ</definedName>
    <definedName name="T16?unit?ЧЕЛ" localSheetId="10">калькуляция!P17_T16?unit?ЧЕЛ,калькуляция!P18_T16?unit?ЧЕЛ,калькуляция!P19_T16?unit?ЧЕЛ,калькуляция!P20_T16?unit?ЧЕЛ,калькуляция!P21_T16?unit?ЧЕЛ,калькуляция!P22_T16?unit?ЧЕЛ</definedName>
    <definedName name="T16?unit?ЧЕЛ">P17_T16?unit?ЧЕЛ,P18_T16?unit?ЧЕЛ,P19_T16?unit?ЧЕЛ,P20_T16?unit?ЧЕЛ,P21_T16?unit?ЧЕЛ,P22_T16?unit?ЧЕЛ</definedName>
    <definedName name="T16_ADD_1" localSheetId="8">#REF!</definedName>
    <definedName name="T16_ADD_1" localSheetId="10">#REF!</definedName>
    <definedName name="T16_ADD_1">#REF!</definedName>
    <definedName name="T16_Protect" localSheetId="8">#REF!,#REF!,#REF!,#REF!</definedName>
    <definedName name="T16_Protect" localSheetId="10">#REF!,#REF!,#REF!,#REF!</definedName>
    <definedName name="T16_Protect">#REF!,#REF!,#REF!,#REF!</definedName>
    <definedName name="T17.1?axis?C?НП" localSheetId="8">#REF!,#REF!</definedName>
    <definedName name="T17.1?axis?C?НП" localSheetId="10">#REF!,#REF!</definedName>
    <definedName name="T17.1?axis?C?НП">#REF!,#REF!</definedName>
    <definedName name="T17.1?axis?C?НП?" localSheetId="8">#REF!</definedName>
    <definedName name="T17.1?axis?C?НП?" localSheetId="10">#REF!</definedName>
    <definedName name="T17.1?axis?C?НП?">#REF!</definedName>
    <definedName name="T17.1?axis?R?ВРАС" localSheetId="8">#REF!,#REF!</definedName>
    <definedName name="T17.1?axis?R?ВРАС" localSheetId="10">#REF!,#REF!</definedName>
    <definedName name="T17.1?axis?R?ВРАС">#REF!,#REF!</definedName>
    <definedName name="T17.1?axis?R?ВРАС?" localSheetId="8">#REF!,#REF!</definedName>
    <definedName name="T17.1?axis?R?ВРАС?" localSheetId="10">#REF!,#REF!</definedName>
    <definedName name="T17.1?axis?R?ВРАС?">#REF!,#REF!</definedName>
    <definedName name="T17.1?axis?ПРД?БАЗ" localSheetId="8">#REF!</definedName>
    <definedName name="T17.1?axis?ПРД?БАЗ" localSheetId="10">#REF!</definedName>
    <definedName name="T17.1?axis?ПРД?БАЗ">#REF!</definedName>
    <definedName name="T17.1?axis?ПРД?РЕГ" localSheetId="8">#REF!</definedName>
    <definedName name="T17.1?axis?ПРД?РЕГ" localSheetId="10">#REF!</definedName>
    <definedName name="T17.1?axis?ПРД?РЕГ">#REF!</definedName>
    <definedName name="T17.1?Data" localSheetId="8">#REF!,#REF!,#REF!,#REF!,#REF!,#REF!,#REF!,#REF!,#REF!,#REF!</definedName>
    <definedName name="T17.1?Data" localSheetId="10">#REF!,#REF!,#REF!,#REF!,#REF!,#REF!,#REF!,#REF!,#REF!,#REF!</definedName>
    <definedName name="T17.1?Data">#REF!,#REF!,#REF!,#REF!,#REF!,#REF!,#REF!,#REF!,#REF!,#REF!</definedName>
    <definedName name="T17.1?item_ext?ВСЕГО" localSheetId="8">#REF!,#REF!</definedName>
    <definedName name="T17.1?item_ext?ВСЕГО" localSheetId="10">#REF!,#REF!</definedName>
    <definedName name="T17.1?item_ext?ВСЕГО">#REF!,#REF!</definedName>
    <definedName name="T17.1?L1" localSheetId="8">#REF!,#REF!</definedName>
    <definedName name="T17.1?L1" localSheetId="10">#REF!,#REF!</definedName>
    <definedName name="T17.1?L1">#REF!,#REF!</definedName>
    <definedName name="T17.1?L2" localSheetId="8">#REF!,#REF!</definedName>
    <definedName name="T17.1?L2" localSheetId="10">#REF!,#REF!</definedName>
    <definedName name="T17.1?L2">#REF!,#REF!</definedName>
    <definedName name="T17.1?L3" localSheetId="8">#REF!,#REF!</definedName>
    <definedName name="T17.1?L3" localSheetId="10">#REF!,#REF!</definedName>
    <definedName name="T17.1?L3">#REF!,#REF!</definedName>
    <definedName name="T17.1?L3.1" localSheetId="8">#REF!,#REF!</definedName>
    <definedName name="T17.1?L3.1" localSheetId="10">#REF!,#REF!</definedName>
    <definedName name="T17.1?L3.1">#REF!,#REF!</definedName>
    <definedName name="T17.1?L4" localSheetId="8">#REF!,#REF!</definedName>
    <definedName name="T17.1?L4" localSheetId="10">#REF!,#REF!</definedName>
    <definedName name="T17.1?L4">#REF!,#REF!</definedName>
    <definedName name="T17.1?L4.1" localSheetId="8">#REF!,#REF!</definedName>
    <definedName name="T17.1?L4.1" localSheetId="10">#REF!,#REF!</definedName>
    <definedName name="T17.1?L4.1">#REF!,#REF!</definedName>
    <definedName name="T17.1?L5" localSheetId="8">#REF!,#REF!</definedName>
    <definedName name="T17.1?L5" localSheetId="10">#REF!,#REF!</definedName>
    <definedName name="T17.1?L5">#REF!,#REF!</definedName>
    <definedName name="T17.1?L5.1" localSheetId="8">#REF!,#REF!</definedName>
    <definedName name="T17.1?L5.1" localSheetId="10">#REF!,#REF!</definedName>
    <definedName name="T17.1?L5.1">#REF!,#REF!</definedName>
    <definedName name="T17.1?L6" localSheetId="8">#REF!,#REF!</definedName>
    <definedName name="T17.1?L6" localSheetId="10">#REF!,#REF!</definedName>
    <definedName name="T17.1?L6">#REF!,#REF!</definedName>
    <definedName name="T17.1?L7" localSheetId="8">#REF!,#REF!</definedName>
    <definedName name="T17.1?L7" localSheetId="10">#REF!,#REF!</definedName>
    <definedName name="T17.1?L7">#REF!,#REF!</definedName>
    <definedName name="T17.1?L8" localSheetId="8">#REF!,#REF!</definedName>
    <definedName name="T17.1?L8" localSheetId="10">#REF!,#REF!</definedName>
    <definedName name="T17.1?L8">#REF!,#REF!</definedName>
    <definedName name="T17.1?Name" localSheetId="8">#REF!</definedName>
    <definedName name="T17.1?Name" localSheetId="10">#REF!</definedName>
    <definedName name="T17.1?Name">#REF!</definedName>
    <definedName name="T17.1?Table" localSheetId="8">#REF!</definedName>
    <definedName name="T17.1?Table" localSheetId="10">#REF!</definedName>
    <definedName name="T17.1?Table">#REF!</definedName>
    <definedName name="T17.1?Title" localSheetId="8">#REF!</definedName>
    <definedName name="T17.1?Title" localSheetId="10">#REF!</definedName>
    <definedName name="T17.1?Title">#REF!</definedName>
    <definedName name="T17.1?unit?РУБ" localSheetId="8">#REF!,#REF!,#REF!,#REF!,#REF!,#REF!</definedName>
    <definedName name="T17.1?unit?РУБ" localSheetId="10">#REF!,#REF!,#REF!,#REF!,#REF!,#REF!</definedName>
    <definedName name="T17.1?unit?РУБ">#REF!,#REF!,#REF!,#REF!,#REF!,#REF!</definedName>
    <definedName name="T17.1?unit?ТРУБ" localSheetId="8">#REF!,#REF!,#REF!,#REF!,#REF!,#REF!,#REF!,#REF!</definedName>
    <definedName name="T17.1?unit?ТРУБ" localSheetId="10">#REF!,#REF!,#REF!,#REF!,#REF!,#REF!,#REF!,#REF!</definedName>
    <definedName name="T17.1?unit?ТРУБ">#REF!,#REF!,#REF!,#REF!,#REF!,#REF!,#REF!,#REF!</definedName>
    <definedName name="T17.1?unit?ЧДН" localSheetId="8">#REF!,#REF!</definedName>
    <definedName name="T17.1?unit?ЧДН" localSheetId="10">#REF!,#REF!</definedName>
    <definedName name="T17.1?unit?ЧДН">#REF!,#REF!</definedName>
    <definedName name="T17.1?unit?ЧЕЛ" localSheetId="8">#REF!,#REF!</definedName>
    <definedName name="T17.1?unit?ЧЕЛ" localSheetId="10">#REF!,#REF!</definedName>
    <definedName name="T17.1?unit?ЧЕЛ">#REF!,#REF!</definedName>
    <definedName name="T17.1_Protect" localSheetId="8">#REF!,#REF!,№27!P1_T17.1_Protect</definedName>
    <definedName name="T17.1_Protect" localSheetId="10">#REF!,#REF!,калькуляция!P1_T17.1_Protect</definedName>
    <definedName name="T17.1_Protect">#REF!,#REF!,P1_T17.1_Protect</definedName>
    <definedName name="T17?axis?R?ВРАС" localSheetId="8">#REF!</definedName>
    <definedName name="T17?axis?R?ВРАС" localSheetId="10">#REF!</definedName>
    <definedName name="T17?axis?R?ВРАС">#REF!</definedName>
    <definedName name="T17?axis?R?ВРАС?" localSheetId="8">#REF!</definedName>
    <definedName name="T17?axis?R?ВРАС?" localSheetId="10">#REF!</definedName>
    <definedName name="T17?axis?R?ВРАС?">#REF!</definedName>
    <definedName name="T17?axis?ПРД?БАЗ" localSheetId="8">#REF!,#REF!</definedName>
    <definedName name="T17?axis?ПРД?БАЗ" localSheetId="10">#REF!,#REF!</definedName>
    <definedName name="T17?axis?ПРД?БАЗ">#REF!,#REF!</definedName>
    <definedName name="T17?axis?ПРД?ПРЕД" localSheetId="8">#REF!,#REF!</definedName>
    <definedName name="T17?axis?ПРД?ПРЕД" localSheetId="10">#REF!,#REF!</definedName>
    <definedName name="T17?axis?ПРД?ПРЕД">#REF!,#REF!</definedName>
    <definedName name="T17?axis?ПРД?РЕГ" localSheetId="8">#REF!</definedName>
    <definedName name="T17?axis?ПРД?РЕГ" localSheetId="10">#REF!</definedName>
    <definedName name="T17?axis?ПРД?РЕГ">#REF!</definedName>
    <definedName name="T17?axis?ПФ?NA" localSheetId="8">#REF!</definedName>
    <definedName name="T17?axis?ПФ?NA" localSheetId="10">#REF!</definedName>
    <definedName name="T17?axis?ПФ?NA">#REF!</definedName>
    <definedName name="T17?axis?ПФ?ПЛАН" localSheetId="8">#REF!,#REF!,#REF!,#REF!</definedName>
    <definedName name="T17?axis?ПФ?ПЛАН" localSheetId="10">#REF!,#REF!,#REF!,#REF!</definedName>
    <definedName name="T17?axis?ПФ?ПЛАН">#REF!,#REF!,#REF!,#REF!</definedName>
    <definedName name="T17?axis?ПФ?ФАКТ" localSheetId="8">#REF!,#REF!,#REF!,#REF!</definedName>
    <definedName name="T17?axis?ПФ?ФАКТ" localSheetId="10">#REF!,#REF!,#REF!,#REF!</definedName>
    <definedName name="T17?axis?ПФ?ФАКТ">#REF!,#REF!,#REF!,#REF!</definedName>
    <definedName name="T17?Data" localSheetId="8">#REF!,#REF!</definedName>
    <definedName name="T17?Data" localSheetId="10">#REF!,#REF!</definedName>
    <definedName name="T17?Data">#REF!,#REF!</definedName>
    <definedName name="T17?item_ext?РОСТ" localSheetId="8">#REF!</definedName>
    <definedName name="T17?item_ext?РОСТ" localSheetId="10">#REF!</definedName>
    <definedName name="T17?item_ext?РОСТ">#REF!</definedName>
    <definedName name="T17?L1" localSheetId="8">#REF!</definedName>
    <definedName name="T17?L1" localSheetId="10">#REF!</definedName>
    <definedName name="T17?L1">#REF!</definedName>
    <definedName name="T17?L2" localSheetId="8">#REF!</definedName>
    <definedName name="T17?L2" localSheetId="10">#REF!</definedName>
    <definedName name="T17?L2">#REF!</definedName>
    <definedName name="T17?L3" localSheetId="8">#REF!</definedName>
    <definedName name="T17?L3" localSheetId="10">#REF!</definedName>
    <definedName name="T17?L3">#REF!</definedName>
    <definedName name="T17?L4" localSheetId="8">#REF!</definedName>
    <definedName name="T17?L4" localSheetId="10">#REF!</definedName>
    <definedName name="T17?L4">#REF!</definedName>
    <definedName name="T17?L5" localSheetId="8">#REF!</definedName>
    <definedName name="T17?L5" localSheetId="10">#REF!</definedName>
    <definedName name="T17?L5">#REF!</definedName>
    <definedName name="T17?L6" localSheetId="8">#REF!</definedName>
    <definedName name="T17?L6" localSheetId="10">#REF!</definedName>
    <definedName name="T17?L6">#REF!</definedName>
    <definedName name="T17?L7" localSheetId="8">#REF!</definedName>
    <definedName name="T17?L7" localSheetId="10">#REF!</definedName>
    <definedName name="T17?L7">#REF!</definedName>
    <definedName name="T17?L8" localSheetId="8">#REF!</definedName>
    <definedName name="T17?L8" localSheetId="10">#REF!</definedName>
    <definedName name="T17?L8">#REF!</definedName>
    <definedName name="T17?Name" localSheetId="8">#REF!</definedName>
    <definedName name="T17?Name" localSheetId="10">#REF!</definedName>
    <definedName name="T17?Name">#REF!</definedName>
    <definedName name="T17?Table" localSheetId="8">#REF!</definedName>
    <definedName name="T17?Table" localSheetId="10">#REF!</definedName>
    <definedName name="T17?Table">#REF!</definedName>
    <definedName name="T17?Title" localSheetId="8">#REF!</definedName>
    <definedName name="T17?Title" localSheetId="10">#REF!</definedName>
    <definedName name="T17?Title">#REF!</definedName>
    <definedName name="T17?unit?ТРУБ" localSheetId="8">#REF!</definedName>
    <definedName name="T17?unit?ТРУБ" localSheetId="10">#REF!</definedName>
    <definedName name="T17?unit?ТРУБ">#REF!</definedName>
    <definedName name="T17?unit?ЧДН" localSheetId="8">#REF!</definedName>
    <definedName name="T17?unit?ЧДН" localSheetId="10">#REF!</definedName>
    <definedName name="T17?unit?ЧДН">#REF!</definedName>
    <definedName name="T17?unit?ЧЕЛ" localSheetId="8">#REF!</definedName>
    <definedName name="T17?unit?ЧЕЛ" localSheetId="10">#REF!</definedName>
    <definedName name="T17?unit?ЧЕЛ">#REF!</definedName>
    <definedName name="T17_1_ADD_1" localSheetId="8">#REF!</definedName>
    <definedName name="T17_1_ADD_1" localSheetId="10">#REF!</definedName>
    <definedName name="T17_1_ADD_1">#REF!</definedName>
    <definedName name="T17_1_Protect" localSheetId="8">#REF!,#REF!,#REF!,#REF!,#REF!,#REF!,#REF!,#REF!</definedName>
    <definedName name="T17_1_Protect" localSheetId="10">#REF!,#REF!,#REF!,#REF!,#REF!,#REF!,#REF!,#REF!</definedName>
    <definedName name="T17_1_Protect">#REF!,#REF!,#REF!,#REF!,#REF!,#REF!,#REF!,#REF!</definedName>
    <definedName name="T17_Protect" localSheetId="8">#REF!,#REF!,#REF!,#REF!</definedName>
    <definedName name="T17_Protect" localSheetId="10">#REF!,#REF!,#REF!,#REF!</definedName>
    <definedName name="T17_Protect">#REF!,#REF!,#REF!,#REF!</definedName>
    <definedName name="T18?axis?R?ВРАС" localSheetId="8">#REF!</definedName>
    <definedName name="T18?axis?R?ВРАС" localSheetId="10">#REF!</definedName>
    <definedName name="T18?axis?R?ВРАС">#REF!</definedName>
    <definedName name="T18?axis?R?ВРАС?" localSheetId="8">#REF!</definedName>
    <definedName name="T18?axis?R?ВРАС?" localSheetId="10">#REF!</definedName>
    <definedName name="T18?axis?R?ВРАС?">#REF!</definedName>
    <definedName name="T18?axis?R?ДОГОВОР" localSheetId="8">#REF!</definedName>
    <definedName name="T18?axis?R?ДОГОВОР" localSheetId="10">#REF!</definedName>
    <definedName name="T18?axis?R?ДОГОВОР">#REF!</definedName>
    <definedName name="T18?axis?R?ДОГОВОР?" localSheetId="8">#REF!</definedName>
    <definedName name="T18?axis?R?ДОГОВОР?" localSheetId="10">#REF!</definedName>
    <definedName name="T18?axis?R?ДОГОВОР?">#REF!</definedName>
    <definedName name="T18?axis?ПРД?БАЗ" localSheetId="8">#REF!,#REF!</definedName>
    <definedName name="T18?axis?ПРД?БАЗ" localSheetId="10">#REF!,#REF!</definedName>
    <definedName name="T18?axis?ПРД?БАЗ">#REF!,#REF!</definedName>
    <definedName name="T18?axis?ПРД?ПРЕД" localSheetId="8">#REF!,#REF!</definedName>
    <definedName name="T18?axis?ПРД?ПРЕД" localSheetId="10">#REF!,#REF!</definedName>
    <definedName name="T18?axis?ПРД?ПРЕД">#REF!,#REF!</definedName>
    <definedName name="T18?axis?ПРД?РЕГ" localSheetId="8">#REF!</definedName>
    <definedName name="T18?axis?ПРД?РЕГ" localSheetId="10">#REF!</definedName>
    <definedName name="T18?axis?ПРД?РЕГ">#REF!</definedName>
    <definedName name="T18?axis?ПФ?NA" localSheetId="8">#REF!</definedName>
    <definedName name="T18?axis?ПФ?NA" localSheetId="10">#REF!</definedName>
    <definedName name="T18?axis?ПФ?NA">#REF!</definedName>
    <definedName name="T18?axis?ПФ?ПЛАН" localSheetId="8">#REF!,#REF!,#REF!,#REF!</definedName>
    <definedName name="T18?axis?ПФ?ПЛАН" localSheetId="10">#REF!,#REF!,#REF!,#REF!</definedName>
    <definedName name="T18?axis?ПФ?ПЛАН">#REF!,#REF!,#REF!,#REF!</definedName>
    <definedName name="T18?axis?ПФ?ФАКТ" localSheetId="8">#REF!,#REF!,#REF!,#REF!</definedName>
    <definedName name="T18?axis?ПФ?ФАКТ" localSheetId="10">#REF!,#REF!,#REF!,#REF!</definedName>
    <definedName name="T18?axis?ПФ?ФАКТ">#REF!,#REF!,#REF!,#REF!</definedName>
    <definedName name="T18?Data" localSheetId="8">#REF!,#REF!</definedName>
    <definedName name="T18?Data" localSheetId="10">#REF!,#REF!</definedName>
    <definedName name="T18?Data">#REF!,#REF!</definedName>
    <definedName name="T18?item_ext?РОСТ" localSheetId="8">#REF!</definedName>
    <definedName name="T18?item_ext?РОСТ" localSheetId="10">#REF!</definedName>
    <definedName name="T18?item_ext?РОСТ">#REF!</definedName>
    <definedName name="T18?L1" localSheetId="8">#REF!</definedName>
    <definedName name="T18?L1" localSheetId="10">#REF!</definedName>
    <definedName name="T18?L1">#REF!</definedName>
    <definedName name="T18?L1.1" localSheetId="8">#REF!</definedName>
    <definedName name="T18?L1.1" localSheetId="10">#REF!</definedName>
    <definedName name="T18?L1.1">#REF!</definedName>
    <definedName name="T18?Name" localSheetId="8">#REF!</definedName>
    <definedName name="T18?Name" localSheetId="10">#REF!</definedName>
    <definedName name="T18?Name">#REF!</definedName>
    <definedName name="T18?Table" localSheetId="8">#REF!</definedName>
    <definedName name="T18?Table" localSheetId="10">#REF!</definedName>
    <definedName name="T18?Table">#REF!</definedName>
    <definedName name="T18?Title" localSheetId="8">#REF!</definedName>
    <definedName name="T18?Title" localSheetId="10">#REF!</definedName>
    <definedName name="T18?Title">#REF!</definedName>
    <definedName name="T18?unit?ПРЦ" localSheetId="8">#REF!</definedName>
    <definedName name="T18?unit?ПРЦ" localSheetId="10">#REF!</definedName>
    <definedName name="T18?unit?ПРЦ">#REF!</definedName>
    <definedName name="T18?unit?ТРУБ" localSheetId="8">#REF!</definedName>
    <definedName name="T18?unit?ТРУБ" localSheetId="10">#REF!</definedName>
    <definedName name="T18?unit?ТРУБ">#REF!</definedName>
    <definedName name="T18_ADD_1" localSheetId="8">#REF!</definedName>
    <definedName name="T18_ADD_1" localSheetId="10">#REF!</definedName>
    <definedName name="T18_ADD_1">#REF!</definedName>
    <definedName name="T18_Protect" localSheetId="8">#REF!,#REF!,#REF!,#REF!</definedName>
    <definedName name="T18_Protect" localSheetId="10">#REF!,#REF!,#REF!,#REF!</definedName>
    <definedName name="T18_Protect">#REF!,#REF!,#REF!,#REF!</definedName>
    <definedName name="T19?axis?R?ВРАС" localSheetId="8">#REF!</definedName>
    <definedName name="T19?axis?R?ВРАС" localSheetId="10">#REF!</definedName>
    <definedName name="T19?axis?R?ВРАС">#REF!</definedName>
    <definedName name="T19?axis?R?ВРАС?" localSheetId="8">#REF!</definedName>
    <definedName name="T19?axis?R?ВРАС?" localSheetId="10">#REF!</definedName>
    <definedName name="T19?axis?R?ВРАС?">#REF!</definedName>
    <definedName name="T19?axis?R?ДОГОВОР" localSheetId="8">#REF!</definedName>
    <definedName name="T19?axis?R?ДОГОВОР" localSheetId="10">#REF!</definedName>
    <definedName name="T19?axis?R?ДОГОВОР">#REF!</definedName>
    <definedName name="T19?axis?R?ДОГОВОР?" localSheetId="8">#REF!</definedName>
    <definedName name="T19?axis?R?ДОГОВОР?" localSheetId="10">#REF!</definedName>
    <definedName name="T19?axis?R?ДОГОВОР?">#REF!</definedName>
    <definedName name="T19?axis?ПРД?БАЗ" localSheetId="8">#REF!,#REF!</definedName>
    <definedName name="T19?axis?ПРД?БАЗ" localSheetId="10">#REF!,#REF!</definedName>
    <definedName name="T19?axis?ПРД?БАЗ">#REF!,#REF!</definedName>
    <definedName name="T19?axis?ПРД?ПРЕД" localSheetId="8">#REF!,#REF!</definedName>
    <definedName name="T19?axis?ПРД?ПРЕД" localSheetId="10">#REF!,#REF!</definedName>
    <definedName name="T19?axis?ПРД?ПРЕД">#REF!,#REF!</definedName>
    <definedName name="T19?axis?ПРД?РЕГ" localSheetId="8">#REF!</definedName>
    <definedName name="T19?axis?ПРД?РЕГ" localSheetId="10">#REF!</definedName>
    <definedName name="T19?axis?ПРД?РЕГ">#REF!</definedName>
    <definedName name="T19?axis?ПФ?NA" localSheetId="8">#REF!</definedName>
    <definedName name="T19?axis?ПФ?NA" localSheetId="10">#REF!</definedName>
    <definedName name="T19?axis?ПФ?NA">#REF!</definedName>
    <definedName name="T19?axis?ПФ?ПЛАН" localSheetId="8">#REF!,#REF!,#REF!,#REF!</definedName>
    <definedName name="T19?axis?ПФ?ПЛАН" localSheetId="10">#REF!,#REF!,#REF!,#REF!</definedName>
    <definedName name="T19?axis?ПФ?ПЛАН">#REF!,#REF!,#REF!,#REF!</definedName>
    <definedName name="T19?axis?ПФ?ФАКТ" localSheetId="8">#REF!,#REF!,#REF!,#REF!</definedName>
    <definedName name="T19?axis?ПФ?ФАКТ" localSheetId="10">#REF!,#REF!,#REF!,#REF!</definedName>
    <definedName name="T19?axis?ПФ?ФАКТ">#REF!,#REF!,#REF!,#REF!</definedName>
    <definedName name="T19?Data" localSheetId="8">#REF!</definedName>
    <definedName name="T19?Data" localSheetId="10">#REF!</definedName>
    <definedName name="T19?Data">#REF!</definedName>
    <definedName name="T19?item_ext?РОСТ" localSheetId="8">#REF!</definedName>
    <definedName name="T19?item_ext?РОСТ" localSheetId="10">#REF!</definedName>
    <definedName name="T19?item_ext?РОСТ">#REF!</definedName>
    <definedName name="T19?L1" localSheetId="8">#REF!</definedName>
    <definedName name="T19?L1" localSheetId="10">#REF!</definedName>
    <definedName name="T19?L1">#REF!</definedName>
    <definedName name="T19?L1.1" localSheetId="8">#REF!</definedName>
    <definedName name="T19?L1.1" localSheetId="10">#REF!</definedName>
    <definedName name="T19?L1.1">#REF!</definedName>
    <definedName name="T19?L1.x" localSheetId="8">#REF!,#REF!</definedName>
    <definedName name="T19?L1.x" localSheetId="10">#REF!,#REF!</definedName>
    <definedName name="T19?L1.x">#REF!,#REF!</definedName>
    <definedName name="T19?Name" localSheetId="8">#REF!</definedName>
    <definedName name="T19?Name" localSheetId="10">#REF!</definedName>
    <definedName name="T19?Name">#REF!</definedName>
    <definedName name="T19?Table" localSheetId="8">#REF!</definedName>
    <definedName name="T19?Table" localSheetId="10">#REF!</definedName>
    <definedName name="T19?Table">#REF!</definedName>
    <definedName name="T19?Title" localSheetId="8">#REF!</definedName>
    <definedName name="T19?Title" localSheetId="10">#REF!</definedName>
    <definedName name="T19?Title">#REF!</definedName>
    <definedName name="T19?unit?ПРЦ" localSheetId="8">#REF!</definedName>
    <definedName name="T19?unit?ПРЦ" localSheetId="10">#REF!</definedName>
    <definedName name="T19?unit?ПРЦ">#REF!</definedName>
    <definedName name="T19?unit?ТРУБ" localSheetId="8">#REF!</definedName>
    <definedName name="T19?unit?ТРУБ" localSheetId="10">#REF!</definedName>
    <definedName name="T19?unit?ТРУБ">#REF!</definedName>
    <definedName name="T19_ADD_1" localSheetId="8">#REF!</definedName>
    <definedName name="T19_ADD_1" localSheetId="10">#REF!</definedName>
    <definedName name="T19_ADD_1">#REF!</definedName>
    <definedName name="T19_Protect" localSheetId="8">#REF!,#REF!,#REF!,#REF!</definedName>
    <definedName name="T19_Protect" localSheetId="10">#REF!,#REF!,#REF!,#REF!</definedName>
    <definedName name="T19_Protect">#REF!,#REF!,#REF!,#REF!</definedName>
    <definedName name="T2.1?axis?R?ВТОП">'[6]2.1'!$E$47:$K$59,'[6]2.1'!$E$62:$K$74,'[6]2.1'!$E$77:$K$89,'[6]2.1'!$E$92:$K$104,'[6]2.1'!$E$107:$K$119,'[6]2.1'!$E$123:$K$135,'[6]2.1'!$E$138:$K$150,'[6]2.1'!$E$154:$K$166</definedName>
    <definedName name="T2.1?axis?R?ВТОП?">'[6]2.1'!$C$170:$C$182,'[6]2.1'!$C$154:$C$166,'[6]2.1'!$C$138:$C$150,'[6]2.1'!$C$123:$C$135,'[6]2.1'!$C$107:$C$119,'[6]2.1'!$C$92:$C$104,'[6]2.1'!$C$77:$C$89,'[6]2.1'!$C$62:$C$74</definedName>
    <definedName name="T2.1?axis?R?ДЕТ">'[6]2.1'!$E$186:$K$198,'[6]2.1'!$E$31:$K$43,'[6]2.1'!$E$47:$K$59,'[6]2.1'!$E$62:$K$74,'[6]2.1'!$E$77:$K$89,'[6]2.1'!$E$92:$K$104,'[6]2.1'!$E$107:$K$119,'[6]2.1'!$E$123:$K$135</definedName>
    <definedName name="T2.1?axis?R?ДЕТ?">'[6]2.1'!$B$47:$B$59,'[6]2.1'!$B$62:$B$74,'[6]2.1'!$B$77:$B$89,'[6]2.1'!$B$92:$B$104,'[6]2.1'!$B$107:$B$119,'[6]2.1'!$B$123:$B$135,'[6]2.1'!$B$138:$B$150,'[6]2.1'!$B$154:$B$166</definedName>
    <definedName name="T2.1?Data">'[6]2.1'!$E$51:$J$58,'[6]2.1'!$E$46:$J$49,'[6]2.1'!$E$44:$J$44,'[6]2.1'!$E$35:$J$42,'[6]2.1'!$E$8:$J$33,'[6]2.1'!$E$169:$J$172,P1_T2.1?Data,P2_T2.1?Data,P3_T2.1?Data</definedName>
    <definedName name="T2.1?item_ext?ГАЗ">'[6]2.1'!$E$191:$J$194,'[6]2.1'!$E$97:$J$100,'[6]2.1'!$E$82:$J$85,'[6]2.1'!$E$128:$J$131</definedName>
    <definedName name="T2.1?Protection" localSheetId="8">№27!P6_T2.1?Protection</definedName>
    <definedName name="T2.1?Protection" localSheetId="10">калькуляция!P6_T2.1?Protection</definedName>
    <definedName name="T2.1?Protection">P6_T2.1?Protection</definedName>
    <definedName name="T2.1?unit?МКВТЧ">'[6]2.1'!$E$12:$J$12,'[6]2.1'!$E$14:$J$15,'[6]2.1'!$E$17:$J$17,'[6]2.1'!$E$22:$J$22,'[6]2.1'!$E$8:$J$10</definedName>
    <definedName name="T2.1?unit?ПРЦ">'[6]2.1'!$E$20:$J$20,'[6]2.1'!$E$29:$J$29,'[6]2.1'!$E$46:$J$49,'[6]2.1'!$E$51:$J$58,'[6]2.1'!$E$11:$J$11,'[6]2.1'!$E$16:$J$16</definedName>
    <definedName name="T2.1?unit?РУБ.ТМКБ">'[6]2.1'!$E$191:$J$194,'[6]2.1'!$E$97:$J$100,'[6]2.1'!$E$128:$J$131</definedName>
    <definedName name="T2.1?unit?РУБ.ТНТ">'[6]2.1'!$E$195:$J$197,'[6]2.1'!$E$92:$J$94,P1_T2.1?unit?РУБ.ТНТ</definedName>
    <definedName name="T2.1?unit?РУБ.ТУТ">'[6]2.1'!$E$174:$J$181,'[6]2.1'!$E$183:$J$183,'[6]2.1'!$E$169:$J$172</definedName>
    <definedName name="T2.1?unit?ТГКАЛ">'[6]2.1'!$E$21:$J$21,'[6]2.1'!$E$25:$J$25,'[6]2.1'!$E$18:$J$19</definedName>
    <definedName name="T2.1?unit?ТРУБ">'[6]2.1'!$E$137:$J$151,'[6]2.1'!$E$153:$J$167,'[6]2.1'!$E$106:$J$120</definedName>
    <definedName name="T2.1?unit?ТТНТ">'[6]2.1'!$E$81:$J$81,'[6]2.1'!$E$86:$J$88,'[6]2.1'!$E$77:$J$79</definedName>
    <definedName name="T2.1?unit?ТТУТ">'[6]2.1'!$E$27:$J$28,'[6]2.1'!$E$30:$J$33,'[6]2.1'!$E$35:$J$42,'[6]2.1'!$E$44:$J$44,'[6]2.1'!$E$24:$J$24</definedName>
    <definedName name="T2.2?axis?C?ПФ" localSheetId="8">#REF!</definedName>
    <definedName name="T2.2?axis?C?ПФ" localSheetId="10">#REF!</definedName>
    <definedName name="T2.2?axis?C?ПФ">#REF!</definedName>
    <definedName name="T2.2?axis?C?ПФ?" localSheetId="8">#REF!</definedName>
    <definedName name="T2.2?axis?C?ПФ?" localSheetId="10">#REF!</definedName>
    <definedName name="T2.2?axis?C?ПФ?">#REF!</definedName>
    <definedName name="T2.2?axis?C?ПЭ" localSheetId="8">#REF!</definedName>
    <definedName name="T2.2?axis?C?ПЭ" localSheetId="10">#REF!</definedName>
    <definedName name="T2.2?axis?C?ПЭ">#REF!</definedName>
    <definedName name="T2.2?axis?C?ПЭ?" localSheetId="8">#REF!</definedName>
    <definedName name="T2.2?axis?C?ПЭ?" localSheetId="10">#REF!</definedName>
    <definedName name="T2.2?axis?C?ПЭ?">#REF!</definedName>
    <definedName name="T2.2?axis?R?ВТОП" localSheetId="8">#REF!,#REF!,#REF!,#REF!,#REF!,#REF!,#REF!,#REF!</definedName>
    <definedName name="T2.2?axis?R?ВТОП" localSheetId="10">#REF!,#REF!,#REF!,#REF!,#REF!,#REF!,#REF!,#REF!</definedName>
    <definedName name="T2.2?axis?R?ВТОП">#REF!,#REF!,#REF!,#REF!,#REF!,#REF!,#REF!,#REF!</definedName>
    <definedName name="T2.2?axis?R?ВТОП?" localSheetId="8">#REF!,#REF!,#REF!,#REF!,#REF!,#REF!,#REF!,#REF!</definedName>
    <definedName name="T2.2?axis?R?ВТОП?" localSheetId="10">#REF!,#REF!,#REF!,#REF!,#REF!,#REF!,#REF!,#REF!</definedName>
    <definedName name="T2.2?axis?R?ВТОП?">#REF!,#REF!,#REF!,#REF!,#REF!,#REF!,#REF!,#REF!</definedName>
    <definedName name="T2.2?axis?R?ДЕТ" localSheetId="8">#REF!,#REF!,#REF!,#REF!,#REF!,#REF!,#REF!,#REF!</definedName>
    <definedName name="T2.2?axis?R?ДЕТ" localSheetId="10">#REF!,#REF!,#REF!,#REF!,#REF!,#REF!,#REF!,#REF!</definedName>
    <definedName name="T2.2?axis?R?ДЕТ">#REF!,#REF!,#REF!,#REF!,#REF!,#REF!,#REF!,#REF!</definedName>
    <definedName name="T2.2?axis?R?ДЕТ?" localSheetId="8">#REF!,#REF!,#REF!,#REF!,#REF!,#REF!,#REF!,#REF!</definedName>
    <definedName name="T2.2?axis?R?ДЕТ?" localSheetId="10">#REF!,#REF!,#REF!,#REF!,#REF!,#REF!,#REF!,#REF!</definedName>
    <definedName name="T2.2?axis?R?ДЕТ?">#REF!,#REF!,#REF!,#REF!,#REF!,#REF!,#REF!,#REF!</definedName>
    <definedName name="T2.2?axis?ПРД?ПРЕД" localSheetId="8">#REF!</definedName>
    <definedName name="T2.2?axis?ПРД?ПРЕД" localSheetId="10">#REF!</definedName>
    <definedName name="T2.2?axis?ПРД?ПРЕД">#REF!</definedName>
    <definedName name="T2.2?Data" localSheetId="8">#REF!,#REF!,#REF!,#REF!,#REF!,№27!P1_T2.2?Data,№27!P2_T2.2?Data,№27!P3_T2.2?Data</definedName>
    <definedName name="T2.2?Data" localSheetId="10">#REF!,#REF!,#REF!,#REF!,#REF!,калькуляция!P1_T2.2?Data,калькуляция!P2_T2.2?Data,калькуляция!P3_T2.2?Data</definedName>
    <definedName name="T2.2?Data">#REF!,#REF!,#REF!,#REF!,#REF!,P1_T2.2?Data,P2_T2.2?Data,P3_T2.2?Data</definedName>
    <definedName name="T2.2?item_ext?ГАЗ" localSheetId="8">#REF!,#REF!,#REF!,#REF!</definedName>
    <definedName name="T2.2?item_ext?ГАЗ" localSheetId="10">#REF!,#REF!,#REF!,#REF!</definedName>
    <definedName name="T2.2?item_ext?ГАЗ">#REF!,#REF!,#REF!,#REF!</definedName>
    <definedName name="T2.2?L1" localSheetId="8">#REF!</definedName>
    <definedName name="T2.2?L1" localSheetId="10">#REF!</definedName>
    <definedName name="T2.2?L1">#REF!</definedName>
    <definedName name="T2.2?L10" localSheetId="8">#REF!</definedName>
    <definedName name="T2.2?L10" localSheetId="10">#REF!</definedName>
    <definedName name="T2.2?L10">#REF!</definedName>
    <definedName name="T2.2?L100" localSheetId="8">#REF!</definedName>
    <definedName name="T2.2?L100" localSheetId="10">#REF!</definedName>
    <definedName name="T2.2?L100">#REF!</definedName>
    <definedName name="T2.2?L11" localSheetId="8">#REF!</definedName>
    <definedName name="T2.2?L11" localSheetId="10">#REF!</definedName>
    <definedName name="T2.2?L11">#REF!</definedName>
    <definedName name="T2.2?L12" localSheetId="8">#REF!</definedName>
    <definedName name="T2.2?L12" localSheetId="10">#REF!</definedName>
    <definedName name="T2.2?L12">#REF!</definedName>
    <definedName name="T2.2?L13" localSheetId="8">#REF!</definedName>
    <definedName name="T2.2?L13" localSheetId="10">#REF!</definedName>
    <definedName name="T2.2?L13">#REF!</definedName>
    <definedName name="T2.2?L14" localSheetId="8">#REF!</definedName>
    <definedName name="T2.2?L14" localSheetId="10">#REF!</definedName>
    <definedName name="T2.2?L14">#REF!</definedName>
    <definedName name="T2.2?L15" localSheetId="8">#REF!</definedName>
    <definedName name="T2.2?L15" localSheetId="10">#REF!</definedName>
    <definedName name="T2.2?L15">#REF!</definedName>
    <definedName name="T2.2?L16" localSheetId="8">#REF!</definedName>
    <definedName name="T2.2?L16" localSheetId="10">#REF!</definedName>
    <definedName name="T2.2?L16">#REF!</definedName>
    <definedName name="T2.2?L17" localSheetId="8">#REF!</definedName>
    <definedName name="T2.2?L17" localSheetId="10">#REF!</definedName>
    <definedName name="T2.2?L17">#REF!</definedName>
    <definedName name="T2.2?L17.1" localSheetId="8">#REF!</definedName>
    <definedName name="T2.2?L17.1" localSheetId="10">#REF!</definedName>
    <definedName name="T2.2?L17.1">#REF!</definedName>
    <definedName name="T2.2?L17.x" localSheetId="8">#REF!</definedName>
    <definedName name="T2.2?L17.x" localSheetId="10">#REF!</definedName>
    <definedName name="T2.2?L17.x">#REF!</definedName>
    <definedName name="T2.2?L18" localSheetId="8">#REF!</definedName>
    <definedName name="T2.2?L18" localSheetId="10">#REF!</definedName>
    <definedName name="T2.2?L18">#REF!</definedName>
    <definedName name="T2.2?L18.x" localSheetId="8">#REF!</definedName>
    <definedName name="T2.2?L18.x" localSheetId="10">#REF!</definedName>
    <definedName name="T2.2?L18.x">#REF!</definedName>
    <definedName name="T2.2?L19" localSheetId="8">#REF!</definedName>
    <definedName name="T2.2?L19" localSheetId="10">#REF!</definedName>
    <definedName name="T2.2?L19">#REF!</definedName>
    <definedName name="T2.2?L19.x" localSheetId="8">#REF!</definedName>
    <definedName name="T2.2?L19.x" localSheetId="10">#REF!</definedName>
    <definedName name="T2.2?L19.x">#REF!</definedName>
    <definedName name="T2.2?L2" localSheetId="8">#REF!</definedName>
    <definedName name="T2.2?L2" localSheetId="10">#REF!</definedName>
    <definedName name="T2.2?L2">#REF!</definedName>
    <definedName name="T2.2?L2.1" localSheetId="8">#REF!</definedName>
    <definedName name="T2.2?L2.1" localSheetId="10">#REF!</definedName>
    <definedName name="T2.2?L2.1">#REF!</definedName>
    <definedName name="T2.2?L2.1.1" localSheetId="8">#REF!</definedName>
    <definedName name="T2.2?L2.1.1" localSheetId="10">#REF!</definedName>
    <definedName name="T2.2?L2.1.1">#REF!</definedName>
    <definedName name="T2.2?L2.2" localSheetId="8">#REF!</definedName>
    <definedName name="T2.2?L2.2" localSheetId="10">#REF!</definedName>
    <definedName name="T2.2?L2.2">#REF!</definedName>
    <definedName name="T2.2?L2.2.1" localSheetId="8">#REF!</definedName>
    <definedName name="T2.2?L2.2.1" localSheetId="10">#REF!</definedName>
    <definedName name="T2.2?L2.2.1">#REF!</definedName>
    <definedName name="T2.2?L20" localSheetId="8">#REF!</definedName>
    <definedName name="T2.2?L20" localSheetId="10">#REF!</definedName>
    <definedName name="T2.2?L20">#REF!</definedName>
    <definedName name="T2.2?L20.x" localSheetId="8">#REF!</definedName>
    <definedName name="T2.2?L20.x" localSheetId="10">#REF!</definedName>
    <definedName name="T2.2?L20.x">#REF!</definedName>
    <definedName name="T2.2?L21" localSheetId="8">#REF!</definedName>
    <definedName name="T2.2?L21" localSheetId="10">#REF!</definedName>
    <definedName name="T2.2?L21">#REF!</definedName>
    <definedName name="T2.2?L21.x" localSheetId="8">#REF!</definedName>
    <definedName name="T2.2?L21.x" localSheetId="10">#REF!</definedName>
    <definedName name="T2.2?L21.x">#REF!</definedName>
    <definedName name="T2.2?L22" localSheetId="8">#REF!</definedName>
    <definedName name="T2.2?L22" localSheetId="10">#REF!</definedName>
    <definedName name="T2.2?L22">#REF!</definedName>
    <definedName name="T2.2?L22.1" localSheetId="8">#REF!</definedName>
    <definedName name="T2.2?L22.1" localSheetId="10">#REF!</definedName>
    <definedName name="T2.2?L22.1">#REF!</definedName>
    <definedName name="T2.2?L22.x" localSheetId="8">#REF!</definedName>
    <definedName name="T2.2?L22.x" localSheetId="10">#REF!</definedName>
    <definedName name="T2.2?L22.x">#REF!</definedName>
    <definedName name="T2.2?L23" localSheetId="8">#REF!</definedName>
    <definedName name="T2.2?L23" localSheetId="10">#REF!</definedName>
    <definedName name="T2.2?L23">#REF!</definedName>
    <definedName name="T2.2?L23.x" localSheetId="8">#REF!</definedName>
    <definedName name="T2.2?L23.x" localSheetId="10">#REF!</definedName>
    <definedName name="T2.2?L23.x">#REF!</definedName>
    <definedName name="T2.2?L24" localSheetId="8">#REF!</definedName>
    <definedName name="T2.2?L24" localSheetId="10">#REF!</definedName>
    <definedName name="T2.2?L24">#REF!</definedName>
    <definedName name="T2.2?L24.1" localSheetId="8">#REF!</definedName>
    <definedName name="T2.2?L24.1" localSheetId="10">#REF!</definedName>
    <definedName name="T2.2?L24.1">#REF!</definedName>
    <definedName name="T2.2?L24.x" localSheetId="8">#REF!</definedName>
    <definedName name="T2.2?L24.x" localSheetId="10">#REF!</definedName>
    <definedName name="T2.2?L24.x">#REF!</definedName>
    <definedName name="T2.2?L25" localSheetId="8">#REF!</definedName>
    <definedName name="T2.2?L25" localSheetId="10">#REF!</definedName>
    <definedName name="T2.2?L25">#REF!</definedName>
    <definedName name="T2.2?L25.1" localSheetId="8">#REF!</definedName>
    <definedName name="T2.2?L25.1" localSheetId="10">#REF!</definedName>
    <definedName name="T2.2?L25.1">#REF!</definedName>
    <definedName name="T2.2?L25.x" localSheetId="8">#REF!</definedName>
    <definedName name="T2.2?L25.x" localSheetId="10">#REF!</definedName>
    <definedName name="T2.2?L25.x">#REF!</definedName>
    <definedName name="T2.2?L26" localSheetId="8">#REF!</definedName>
    <definedName name="T2.2?L26" localSheetId="10">#REF!</definedName>
    <definedName name="T2.2?L26">#REF!</definedName>
    <definedName name="T2.2?L26.1" localSheetId="8">#REF!</definedName>
    <definedName name="T2.2?L26.1" localSheetId="10">#REF!</definedName>
    <definedName name="T2.2?L26.1">#REF!</definedName>
    <definedName name="T2.2?L26.x" localSheetId="8">#REF!</definedName>
    <definedName name="T2.2?L26.x" localSheetId="10">#REF!</definedName>
    <definedName name="T2.2?L26.x">#REF!</definedName>
    <definedName name="T2.2?L27" localSheetId="8">#REF!</definedName>
    <definedName name="T2.2?L27" localSheetId="10">#REF!</definedName>
    <definedName name="T2.2?L27">#REF!</definedName>
    <definedName name="T2.2?L27.x" localSheetId="8">#REF!</definedName>
    <definedName name="T2.2?L27.x" localSheetId="10">#REF!</definedName>
    <definedName name="T2.2?L27.x">#REF!</definedName>
    <definedName name="T2.2?L28" localSheetId="8">#REF!</definedName>
    <definedName name="T2.2?L28" localSheetId="10">#REF!</definedName>
    <definedName name="T2.2?L28">#REF!</definedName>
    <definedName name="T2.2?L3" localSheetId="8">#REF!</definedName>
    <definedName name="T2.2?L3" localSheetId="10">#REF!</definedName>
    <definedName name="T2.2?L3">#REF!</definedName>
    <definedName name="T2.2?L4" localSheetId="8">#REF!</definedName>
    <definedName name="T2.2?L4" localSheetId="10">#REF!</definedName>
    <definedName name="T2.2?L4">#REF!</definedName>
    <definedName name="T2.2?L4.1" localSheetId="8">#REF!</definedName>
    <definedName name="T2.2?L4.1" localSheetId="10">#REF!</definedName>
    <definedName name="T2.2?L4.1">#REF!</definedName>
    <definedName name="T2.2?L5" localSheetId="8">#REF!</definedName>
    <definedName name="T2.2?L5" localSheetId="10">#REF!</definedName>
    <definedName name="T2.2?L5">#REF!</definedName>
    <definedName name="T2.2?L6" localSheetId="8">#REF!</definedName>
    <definedName name="T2.2?L6" localSheetId="10">#REF!</definedName>
    <definedName name="T2.2?L6">#REF!</definedName>
    <definedName name="T2.2?L7" localSheetId="8">#REF!</definedName>
    <definedName name="T2.2?L7" localSheetId="10">#REF!</definedName>
    <definedName name="T2.2?L7">#REF!</definedName>
    <definedName name="T2.2?L7.1" localSheetId="8">#REF!</definedName>
    <definedName name="T2.2?L7.1" localSheetId="10">#REF!</definedName>
    <definedName name="T2.2?L7.1">#REF!</definedName>
    <definedName name="T2.2?L8" localSheetId="8">#REF!</definedName>
    <definedName name="T2.2?L8" localSheetId="10">#REF!</definedName>
    <definedName name="T2.2?L8">#REF!</definedName>
    <definedName name="T2.2?L9" localSheetId="8">#REF!</definedName>
    <definedName name="T2.2?L9" localSheetId="10">#REF!</definedName>
    <definedName name="T2.2?L9">#REF!</definedName>
    <definedName name="T2.2?Name" localSheetId="8">#REF!</definedName>
    <definedName name="T2.2?Name" localSheetId="10">#REF!</definedName>
    <definedName name="T2.2?Name">#REF!</definedName>
    <definedName name="T2.2?Table" localSheetId="8">#REF!</definedName>
    <definedName name="T2.2?Table" localSheetId="10">#REF!</definedName>
    <definedName name="T2.2?Table">#REF!</definedName>
    <definedName name="T2.2?Title" localSheetId="8">#REF!</definedName>
    <definedName name="T2.2?Title" localSheetId="10">#REF!</definedName>
    <definedName name="T2.2?Title">#REF!</definedName>
    <definedName name="T2.2?unit?Г.КВТЧ" localSheetId="8">#REF!</definedName>
    <definedName name="T2.2?unit?Г.КВТЧ" localSheetId="10">#REF!</definedName>
    <definedName name="T2.2?unit?Г.КВТЧ">#REF!</definedName>
    <definedName name="T2.2?unit?КВТЧ.ГКАЛ" localSheetId="8">#REF!</definedName>
    <definedName name="T2.2?unit?КВТЧ.ГКАЛ" localSheetId="10">#REF!</definedName>
    <definedName name="T2.2?unit?КВТЧ.ГКАЛ">#REF!</definedName>
    <definedName name="T2.2?unit?КГ.ГКАЛ" localSheetId="8">#REF!</definedName>
    <definedName name="T2.2?unit?КГ.ГКАЛ" localSheetId="10">#REF!</definedName>
    <definedName name="T2.2?unit?КГ.ГКАЛ">#REF!</definedName>
    <definedName name="T2.2?unit?МКВТЧ" localSheetId="8">#REF!,#REF!,#REF!,#REF!,#REF!</definedName>
    <definedName name="T2.2?unit?МКВТЧ" localSheetId="10">#REF!,#REF!,#REF!,#REF!,#REF!</definedName>
    <definedName name="T2.2?unit?МКВТЧ">#REF!,#REF!,#REF!,#REF!,#REF!</definedName>
    <definedName name="T2.2?unit?ММКБ" localSheetId="8">#REF!</definedName>
    <definedName name="T2.2?unit?ММКБ" localSheetId="10">#REF!</definedName>
    <definedName name="T2.2?unit?ММКБ">#REF!</definedName>
    <definedName name="T2.2?unit?ПРЦ" localSheetId="8">#REF!,#REF!,#REF!,#REF!,#REF!,#REF!</definedName>
    <definedName name="T2.2?unit?ПРЦ" localSheetId="10">#REF!,#REF!,#REF!,#REF!,#REF!,#REF!</definedName>
    <definedName name="T2.2?unit?ПРЦ">#REF!,#REF!,#REF!,#REF!,#REF!,#REF!</definedName>
    <definedName name="T2.2?unit?РУБ.ТКВТЧ" localSheetId="8">#REF!</definedName>
    <definedName name="T2.2?unit?РУБ.ТКВТЧ" localSheetId="10">#REF!</definedName>
    <definedName name="T2.2?unit?РУБ.ТКВТЧ">#REF!</definedName>
    <definedName name="T2.2?unit?РУБ.ТМКБ" localSheetId="8">#REF!,#REF!,#REF!</definedName>
    <definedName name="T2.2?unit?РУБ.ТМКБ" localSheetId="10">#REF!,#REF!,#REF!</definedName>
    <definedName name="T2.2?unit?РУБ.ТМКБ">#REF!,#REF!,#REF!</definedName>
    <definedName name="T2.2?unit?РУБ.ТНТ" localSheetId="8">#REF!,#REF!,№27!P1_T2.2?unit?РУБ.ТНТ</definedName>
    <definedName name="T2.2?unit?РУБ.ТНТ" localSheetId="10">#REF!,#REF!,калькуляция!P1_T2.2?unit?РУБ.ТНТ</definedName>
    <definedName name="T2.2?unit?РУБ.ТНТ">#REF!,#REF!,P1_T2.2?unit?РУБ.ТНТ</definedName>
    <definedName name="T2.2?unit?РУБ.ТУТ" localSheetId="8">#REF!,#REF!,#REF!</definedName>
    <definedName name="T2.2?unit?РУБ.ТУТ" localSheetId="10">#REF!,#REF!,#REF!</definedName>
    <definedName name="T2.2?unit?РУБ.ТУТ">#REF!,#REF!,#REF!</definedName>
    <definedName name="T2.2?unit?ТГКАЛ" localSheetId="8">#REF!,#REF!,#REF!</definedName>
    <definedName name="T2.2?unit?ТГКАЛ" localSheetId="10">#REF!,#REF!,#REF!</definedName>
    <definedName name="T2.2?unit?ТГКАЛ">#REF!,#REF!,#REF!</definedName>
    <definedName name="T2.2?unit?ТРУБ" localSheetId="8">#REF!,#REF!,#REF!</definedName>
    <definedName name="T2.2?unit?ТРУБ" localSheetId="10">#REF!,#REF!,#REF!</definedName>
    <definedName name="T2.2?unit?ТРУБ">#REF!,#REF!,#REF!</definedName>
    <definedName name="T2.2?unit?ТТНТ" localSheetId="8">#REF!,#REF!,#REF!</definedName>
    <definedName name="T2.2?unit?ТТНТ" localSheetId="10">#REF!,#REF!,#REF!</definedName>
    <definedName name="T2.2?unit?ТТНТ">#REF!,#REF!,#REF!</definedName>
    <definedName name="T2.2?unit?ТТУТ" localSheetId="8">#REF!,#REF!,#REF!,#REF!,#REF!</definedName>
    <definedName name="T2.2?unit?ТТУТ" localSheetId="10">#REF!,#REF!,#REF!,#REF!,#REF!</definedName>
    <definedName name="T2.2?unit?ТТУТ">#REF!,#REF!,#REF!,#REF!,#REF!</definedName>
    <definedName name="T2.2?unit?ЧСЛ" localSheetId="8">#REF!</definedName>
    <definedName name="T2.2?unit?ЧСЛ" localSheetId="10">#REF!</definedName>
    <definedName name="T2.2?unit?ЧСЛ">#REF!</definedName>
    <definedName name="T2.2_Protect" localSheetId="8">#REF!,#REF!,#REF!,№27!P1_T2.2_Protect,№27!P2_T2.2_Protect,№27!P3_T2.2_Protect,№27!P4_T2.2_Protect,№27!P5_T2.2_Protect,№27!P6_T2.2_Protect</definedName>
    <definedName name="T2.2_Protect" localSheetId="10">#REF!,#REF!,#REF!,калькуляция!P1_T2.2_Protect,калькуляция!P2_T2.2_Protect,калькуляция!P3_T2.2_Protect,калькуляция!P4_T2.2_Protect,калькуляция!P5_T2.2_Protect,калькуляция!P6_T2.2_Protect</definedName>
    <definedName name="T2.2_Protect">#REF!,#REF!,#REF!,P1_T2.2_Protect,P2_T2.2_Protect,P3_T2.2_Protect,P4_T2.2_Protect,P5_T2.2_Protect,P6_T2.2_Protect</definedName>
    <definedName name="T2?axis?C?ПФ" localSheetId="8">#REF!</definedName>
    <definedName name="T2?axis?C?ПФ" localSheetId="10">#REF!</definedName>
    <definedName name="T2?axis?C?ПФ">#REF!</definedName>
    <definedName name="T2?axis?C?ПЭ">'[7]2'!$J$6:$L$19,'[7]2'!$N$6:$P$19,'[7]2'!$F$6:$H$19</definedName>
    <definedName name="T2?axis?C?ПЭ?">'[7]2'!$J$5:$L$5,'[7]2'!$N$5:$P$5,'[7]2'!$F$5:$H$5</definedName>
    <definedName name="T2?axis?R?ВТОП">'[6]2'!$E$168:$M$180,'[6]2'!$E$184:$M$196,'[6]2'!$E$29:$M$41,P1_T2?axis?R?ВТОП</definedName>
    <definedName name="T2?axis?R?ВТОП?">'[6]2'!$C$45:$C$57,'[6]2'!$C$29:$C$41,'[6]2'!$C$184:$C$196,P1_T2?axis?R?ВТОП?</definedName>
    <definedName name="T2?axis?R?ДЕТ">'[6]2'!$E$136:$M$148,'[6]2'!$E$152:$M$164,'[6]2'!$E$168:$M$180,P1_T2?axis?R?ДЕТ</definedName>
    <definedName name="T2?axis?R?ДЕТ?">'[6]2'!$B$168:$B$180,'[6]2'!$B$184:$B$196,'[6]2'!$B$29:$B$41,P1_T2?axis?R?ДЕТ?</definedName>
    <definedName name="T2?axis?ПРД?БАЗ">'[7]2'!$F$6:$M$19,'[7]2'!$R$6:$S$19</definedName>
    <definedName name="T2?axis?ПРД?ПРЕД" localSheetId="8">'[4]2.1'!#REF!</definedName>
    <definedName name="T2?axis?ПРД?ПРЕД" localSheetId="10">'[4]2.1'!#REF!</definedName>
    <definedName name="T2?axis?ПРД?ПРЕД">'[4]2.1'!#REF!</definedName>
    <definedName name="T2?axis?ПФ?ПЛАН" localSheetId="8">'[4]2.1'!#REF!,'[4]2.1'!#REF!</definedName>
    <definedName name="T2?axis?ПФ?ПЛАН" localSheetId="10">'[4]2.1'!#REF!,'[4]2.1'!#REF!</definedName>
    <definedName name="T2?axis?ПФ?ПЛАН">'[4]2.1'!#REF!,'[4]2.1'!#REF!</definedName>
    <definedName name="T2?axis?ПФ?ФАКТ" localSheetId="8">'[4]2.1'!#REF!,'[4]2.1'!#REF!</definedName>
    <definedName name="T2?axis?ПФ?ФАКТ" localSheetId="10">'[4]2.1'!#REF!,'[4]2.1'!#REF!</definedName>
    <definedName name="T2?axis?ПФ?ФАКТ">'[4]2.1'!#REF!,'[4]2.1'!#REF!</definedName>
    <definedName name="T2?Data" localSheetId="8">№27!P5_T2?Data,№27!P6_T2?Data,№27!P7_T2?Data</definedName>
    <definedName name="T2?Data" localSheetId="10">калькуляция!P5_T2?Data,калькуляция!P6_T2?Data,калькуляция!P7_T2?Data</definedName>
    <definedName name="T2?Data">P5_T2?Data,P6_T2?Data,P7_T2?Data</definedName>
    <definedName name="T2?item_ext?ГАЗ">'[6]2'!$E$189:$G$192,'[6]2'!$E$95:$G$98,'[6]2'!$E$80:$G$83,'[6]2'!$E$126:$G$129</definedName>
    <definedName name="T2?Name" localSheetId="8">'[4]2.1'!#REF!</definedName>
    <definedName name="T2?Name" localSheetId="10">'[4]2.1'!#REF!</definedName>
    <definedName name="T2?Name">'[4]2.1'!#REF!</definedName>
    <definedName name="T2?Protection" localSheetId="8">P1_T2?Protection,P2_T2?Protection</definedName>
    <definedName name="T2?Protection" localSheetId="10">P1_T2?Protection,P2_T2?Protection</definedName>
    <definedName name="T2?Protection">P1_T2?Protection,P2_T2?Protection</definedName>
    <definedName name="T2?unit?МКВТЧ">'[7]2'!$D$6:$Q$8,'[7]2'!$D$12:$Q$13,'[7]2'!$D$15:$Q$15,'[7]2'!$D$10:$Q$10</definedName>
    <definedName name="T2?unit?ПРЦ" localSheetId="8">'[4]2.1'!$G$25:$P$25,'[4]2.1'!$G$36:$P$36,'[4]2.1'!$G$53:$P$56,'[4]2.1'!$G$57:$P$64,'[4]2.1'!$G$13:$P$13,'[4]2.1'!#REF!,'[4]2.1'!$G$21:$P$21</definedName>
    <definedName name="T2?unit?ПРЦ" localSheetId="10">'[4]2.1'!$G$25:$P$25,'[4]2.1'!$G$36:$P$36,'[4]2.1'!$G$53:$P$56,'[4]2.1'!$G$57:$P$64,'[4]2.1'!$G$13:$P$13,'[4]2.1'!#REF!,'[4]2.1'!$G$21:$P$21</definedName>
    <definedName name="T2?unit?ПРЦ">'[4]2.1'!$G$25:$P$25,'[4]2.1'!$G$36:$P$36,'[4]2.1'!$G$53:$P$56,'[4]2.1'!$G$57:$P$64,'[4]2.1'!$G$13:$P$13,'[4]2.1'!#REF!,'[4]2.1'!$G$21:$P$21</definedName>
    <definedName name="T2?unit?РУБ.ТМКБ">'[6]2'!$E$189:$G$192,'[6]2'!$E$95:$G$98,'[6]2'!$E$126:$G$129</definedName>
    <definedName name="T2?unit?РУБ.ТНТ">'[6]2'!$E$90:$G$92,P1_T2?unit?РУБ.ТНТ</definedName>
    <definedName name="T2?unit?РУБ.ТУТ">'[6]2'!$E$172:$G$179,'[6]2'!$E$181:$G$181,'[6]2'!$E$167:$G$170</definedName>
    <definedName name="T2?unit?ТГКАЛ">'[7]2'!$D$19:$Q$19,'[7]2'!$D$16:$Q$17</definedName>
    <definedName name="T2?unit?ТРУБ">'[6]2'!$E$104:$G$107,P1_T2?unit?ТРУБ</definedName>
    <definedName name="T2?unit?ТТНТ">'[6]2'!$E$79:$G$79,'[6]2'!$E$84:$G$86,'[6]2'!$E$75:$G$77</definedName>
    <definedName name="T2?unit?ТТУТ">'[6]2'!$E$25:$G$26,'[6]2'!$E$28:$G$31,'[6]2'!$E$33:$G$40,'[6]2'!$E$42:$G$42,'[6]2'!$E$22:$G$22</definedName>
    <definedName name="T2_1_Protect">'[6]2.1'!$B$196:$B$197,P1_T2_1_Protect,P2_T2_1_Protect,P3_T2_1_Protect,P4_T2_1_Protect,P5_T2_1_Protect,P6_T2_1_Protect</definedName>
    <definedName name="T2_2_ADD_COL" localSheetId="8">#REF!</definedName>
    <definedName name="T2_2_ADD_COL" localSheetId="10">#REF!</definedName>
    <definedName name="T2_2_ADD_COL">#REF!</definedName>
    <definedName name="T2_2_Protect" localSheetId="8">№27!P4_T2_2_Protect,№27!P5_T2_2_Protect,№27!P6_T2_2_Protect,№27!P7_T2_2_Protect</definedName>
    <definedName name="T2_2_Protect" localSheetId="10">калькуляция!P4_T2_2_Protect,калькуляция!P5_T2_2_Protect,калькуляция!P6_T2_2_Protect,калькуляция!P7_T2_2_Protect</definedName>
    <definedName name="T2_2_Protect">P4_T2_2_Protect,P5_T2_2_Protect,P6_T2_2_Protect,P7_T2_2_Protect</definedName>
    <definedName name="T2_ADD_COL" localSheetId="8">'[4]2.1'!#REF!</definedName>
    <definedName name="T2_ADD_COL" localSheetId="10">'[4]2.1'!#REF!</definedName>
    <definedName name="T2_ADD_COL">'[4]2.1'!#REF!</definedName>
    <definedName name="T2_DiapProt" localSheetId="8">P1_T2_DiapProt,P2_T2_DiapProt</definedName>
    <definedName name="T2_DiapProt" localSheetId="10">P1_T2_DiapProt,P2_T2_DiapProt</definedName>
    <definedName name="T2_DiapProt">P1_T2_DiapProt,P2_T2_DiapProt</definedName>
    <definedName name="T2_Protect" localSheetId="8">[0]!P4_T2_Protect,[0]!P5_T2_Protect,P6_T2_Protect</definedName>
    <definedName name="T2_Protect" localSheetId="10">[0]!P4_T2_Protect,[0]!P5_T2_Protect,P6_T2_Protect</definedName>
    <definedName name="T2_Protect">P4_T2_Protect,P5_T2_Protect,P6_T2_Protect</definedName>
    <definedName name="T20?axis?R?ДОГОВОР" localSheetId="8">#REF!,#REF!</definedName>
    <definedName name="T20?axis?R?ДОГОВОР" localSheetId="10">#REF!,#REF!</definedName>
    <definedName name="T20?axis?R?ДОГОВОР">#REF!,#REF!</definedName>
    <definedName name="T20?axis?R?ДОГОВОР?" localSheetId="8">#REF!,#REF!</definedName>
    <definedName name="T20?axis?R?ДОГОВОР?" localSheetId="10">#REF!,#REF!</definedName>
    <definedName name="T20?axis?R?ДОГОВОР?">#REF!,#REF!</definedName>
    <definedName name="T20?axis?ПРД?БАЗ" localSheetId="8">#REF!,#REF!</definedName>
    <definedName name="T20?axis?ПРД?БАЗ" localSheetId="10">#REF!,#REF!</definedName>
    <definedName name="T20?axis?ПРД?БАЗ">#REF!,#REF!</definedName>
    <definedName name="T20?axis?ПРД?ПРЕД" localSheetId="8">#REF!,#REF!</definedName>
    <definedName name="T20?axis?ПРД?ПРЕД" localSheetId="10">#REF!,#REF!</definedName>
    <definedName name="T20?axis?ПРД?ПРЕД">#REF!,#REF!</definedName>
    <definedName name="T20?axis?ПРД?РЕГ" localSheetId="8">#REF!</definedName>
    <definedName name="T20?axis?ПРД?РЕГ" localSheetId="10">#REF!</definedName>
    <definedName name="T20?axis?ПРД?РЕГ">#REF!</definedName>
    <definedName name="T20?axis?ПФ?NA" localSheetId="8">#REF!</definedName>
    <definedName name="T20?axis?ПФ?NA" localSheetId="10">#REF!</definedName>
    <definedName name="T20?axis?ПФ?NA">#REF!</definedName>
    <definedName name="T20?axis?ПФ?ПЛАН" localSheetId="8">#REF!,#REF!,#REF!,#REF!</definedName>
    <definedName name="T20?axis?ПФ?ПЛАН" localSheetId="10">#REF!,#REF!,#REF!,#REF!</definedName>
    <definedName name="T20?axis?ПФ?ПЛАН">#REF!,#REF!,#REF!,#REF!</definedName>
    <definedName name="T20?axis?ПФ?ФАКТ" localSheetId="8">#REF!,#REF!,#REF!,#REF!</definedName>
    <definedName name="T20?axis?ПФ?ФАКТ" localSheetId="10">#REF!,#REF!,#REF!,#REF!</definedName>
    <definedName name="T20?axis?ПФ?ФАКТ">#REF!,#REF!,#REF!,#REF!</definedName>
    <definedName name="T20?Data" localSheetId="8">#REF!,#REF!,#REF!,#REF!,#REF!</definedName>
    <definedName name="T20?Data" localSheetId="10">#REF!,#REF!,#REF!,#REF!,#REF!</definedName>
    <definedName name="T20?Data">#REF!,#REF!,#REF!,#REF!,#REF!</definedName>
    <definedName name="T20?item_ext?РОСТ" localSheetId="8">#REF!</definedName>
    <definedName name="T20?item_ext?РОСТ" localSheetId="10">#REF!</definedName>
    <definedName name="T20?item_ext?РОСТ">#REF!</definedName>
    <definedName name="T20?L1" localSheetId="8">#REF!</definedName>
    <definedName name="T20?L1" localSheetId="10">#REF!</definedName>
    <definedName name="T20?L1">#REF!</definedName>
    <definedName name="T20?L1.1" localSheetId="8">#REF!,#REF!,#REF!</definedName>
    <definedName name="T20?L1.1" localSheetId="10">#REF!,#REF!,#REF!</definedName>
    <definedName name="T20?L1.1">#REF!,#REF!,#REF!</definedName>
    <definedName name="T20?L1.2" localSheetId="8">#REF!,#REF!,#REF!</definedName>
    <definedName name="T20?L1.2" localSheetId="10">#REF!,#REF!,#REF!</definedName>
    <definedName name="T20?L1.2">#REF!,#REF!,#REF!</definedName>
    <definedName name="T20?L1.3" localSheetId="8">#REF!,#REF!,#REF!</definedName>
    <definedName name="T20?L1.3" localSheetId="10">#REF!,#REF!,#REF!</definedName>
    <definedName name="T20?L1.3">#REF!,#REF!,#REF!</definedName>
    <definedName name="T20?L2" localSheetId="8">#REF!</definedName>
    <definedName name="T20?L2" localSheetId="10">#REF!</definedName>
    <definedName name="T20?L2">#REF!</definedName>
    <definedName name="T20?L2.1" localSheetId="8">#REF!,#REF!,#REF!</definedName>
    <definedName name="T20?L2.1" localSheetId="10">#REF!,#REF!,#REF!</definedName>
    <definedName name="T20?L2.1">#REF!,#REF!,#REF!</definedName>
    <definedName name="T20?L2.2" localSheetId="8">#REF!,#REF!,#REF!</definedName>
    <definedName name="T20?L2.2" localSheetId="10">#REF!,#REF!,#REF!</definedName>
    <definedName name="T20?L2.2">#REF!,#REF!,#REF!</definedName>
    <definedName name="T20?L2.3" localSheetId="8">#REF!,#REF!,#REF!</definedName>
    <definedName name="T20?L2.3" localSheetId="10">#REF!,#REF!,#REF!</definedName>
    <definedName name="T20?L2.3">#REF!,#REF!,#REF!</definedName>
    <definedName name="T20?L3" localSheetId="8">#REF!</definedName>
    <definedName name="T20?L3" localSheetId="10">#REF!</definedName>
    <definedName name="T20?L3">#REF!</definedName>
    <definedName name="T20?Name" localSheetId="8">#REF!</definedName>
    <definedName name="T20?Name" localSheetId="10">#REF!</definedName>
    <definedName name="T20?Name">#REF!</definedName>
    <definedName name="T20?Table" localSheetId="8">#REF!</definedName>
    <definedName name="T20?Table" localSheetId="10">#REF!</definedName>
    <definedName name="T20?Table">#REF!</definedName>
    <definedName name="T20?Title" localSheetId="8">#REF!</definedName>
    <definedName name="T20?Title" localSheetId="10">#REF!</definedName>
    <definedName name="T20?Title">#REF!</definedName>
    <definedName name="T20?unit?ПРЦ" localSheetId="8">#REF!</definedName>
    <definedName name="T20?unit?ПРЦ" localSheetId="10">#REF!</definedName>
    <definedName name="T20?unit?ПРЦ">#REF!</definedName>
    <definedName name="T20?unit?ТРУБ" localSheetId="8">#REF!</definedName>
    <definedName name="T20?unit?ТРУБ" localSheetId="10">#REF!</definedName>
    <definedName name="T20?unit?ТРУБ">#REF!</definedName>
    <definedName name="T20_Protect" localSheetId="8">#REF!,#REF!,#REF!,#REF!,#REF!,#REF!</definedName>
    <definedName name="T20_Protect" localSheetId="10">#REF!,#REF!,#REF!,#REF!,#REF!,#REF!</definedName>
    <definedName name="T20_Protect">#REF!,#REF!,#REF!,#REF!,#REF!,#REF!</definedName>
    <definedName name="T21?axis?R?ВРАС" localSheetId="8">#REF!</definedName>
    <definedName name="T21?axis?R?ВРАС" localSheetId="10">#REF!</definedName>
    <definedName name="T21?axis?R?ВРАС">#REF!</definedName>
    <definedName name="T21?axis?R?ВРАС?" localSheetId="8">#REF!</definedName>
    <definedName name="T21?axis?R?ВРАС?" localSheetId="10">#REF!</definedName>
    <definedName name="T21?axis?R?ВРАС?">#REF!</definedName>
    <definedName name="T21?axis?R?ДОГОВОР" localSheetId="8">#REF!</definedName>
    <definedName name="T21?axis?R?ДОГОВОР" localSheetId="10">#REF!</definedName>
    <definedName name="T21?axis?R?ДОГОВОР">#REF!</definedName>
    <definedName name="T21?axis?R?ДОГОВОР?" localSheetId="8">#REF!</definedName>
    <definedName name="T21?axis?R?ДОГОВОР?" localSheetId="10">#REF!</definedName>
    <definedName name="T21?axis?R?ДОГОВОР?">#REF!</definedName>
    <definedName name="T21?axis?ПРД?БАЗ" localSheetId="8">#REF!,#REF!</definedName>
    <definedName name="T21?axis?ПРД?БАЗ" localSheetId="10">#REF!,#REF!</definedName>
    <definedName name="T21?axis?ПРД?БАЗ">#REF!,#REF!</definedName>
    <definedName name="T21?axis?ПРД?ПРЕД" localSheetId="8">#REF!,#REF!</definedName>
    <definedName name="T21?axis?ПРД?ПРЕД" localSheetId="10">#REF!,#REF!</definedName>
    <definedName name="T21?axis?ПРД?ПРЕД">#REF!,#REF!</definedName>
    <definedName name="T21?axis?ПРД?РЕГ" localSheetId="8">#REF!</definedName>
    <definedName name="T21?axis?ПРД?РЕГ" localSheetId="10">#REF!</definedName>
    <definedName name="T21?axis?ПРД?РЕГ">#REF!</definedName>
    <definedName name="T21?axis?ПФ?NA" localSheetId="8">#REF!</definedName>
    <definedName name="T21?axis?ПФ?NA" localSheetId="10">#REF!</definedName>
    <definedName name="T21?axis?ПФ?NA">#REF!</definedName>
    <definedName name="T21?axis?ПФ?ПЛАН" localSheetId="8">#REF!,#REF!,#REF!,#REF!</definedName>
    <definedName name="T21?axis?ПФ?ПЛАН" localSheetId="10">#REF!,#REF!,#REF!,#REF!</definedName>
    <definedName name="T21?axis?ПФ?ПЛАН">#REF!,#REF!,#REF!,#REF!</definedName>
    <definedName name="T21?axis?ПФ?ФАКТ" localSheetId="8">#REF!,#REF!,#REF!,#REF!</definedName>
    <definedName name="T21?axis?ПФ?ФАКТ" localSheetId="10">#REF!,#REF!,#REF!,#REF!</definedName>
    <definedName name="T21?axis?ПФ?ФАКТ">#REF!,#REF!,#REF!,#REF!</definedName>
    <definedName name="T21?Data" localSheetId="8">#REF!,#REF!,#REF!,#REF!</definedName>
    <definedName name="T21?Data" localSheetId="10">#REF!,#REF!,#REF!,#REF!</definedName>
    <definedName name="T21?Data">#REF!,#REF!,#REF!,#REF!</definedName>
    <definedName name="T21?item_ext?МЕД" localSheetId="8">#REF!</definedName>
    <definedName name="T21?item_ext?МЕД" localSheetId="10">#REF!</definedName>
    <definedName name="T21?item_ext?МЕД">#REF!</definedName>
    <definedName name="T21?item_ext?РОСТ" localSheetId="8">#REF!</definedName>
    <definedName name="T21?item_ext?РОСТ" localSheetId="10">#REF!</definedName>
    <definedName name="T21?item_ext?РОСТ">#REF!</definedName>
    <definedName name="T21?L1" localSheetId="8">#REF!</definedName>
    <definedName name="T21?L1" localSheetId="10">#REF!</definedName>
    <definedName name="T21?L1">#REF!</definedName>
    <definedName name="T21?L1.1" localSheetId="8">#REF!</definedName>
    <definedName name="T21?L1.1" localSheetId="10">#REF!</definedName>
    <definedName name="T21?L1.1">#REF!</definedName>
    <definedName name="T21?Name" localSheetId="8">#REF!</definedName>
    <definedName name="T21?Name" localSheetId="10">#REF!</definedName>
    <definedName name="T21?Name">#REF!</definedName>
    <definedName name="T21?Table" localSheetId="8">#REF!</definedName>
    <definedName name="T21?Table" localSheetId="10">#REF!</definedName>
    <definedName name="T21?Table">#REF!</definedName>
    <definedName name="T21?Title" localSheetId="8">#REF!</definedName>
    <definedName name="T21?Title" localSheetId="10">#REF!</definedName>
    <definedName name="T21?Title">#REF!</definedName>
    <definedName name="T21?unit?ПРЦ" localSheetId="8">#REF!</definedName>
    <definedName name="T21?unit?ПРЦ" localSheetId="10">#REF!</definedName>
    <definedName name="T21?unit?ПРЦ">#REF!</definedName>
    <definedName name="T21?unit?ТРУБ" localSheetId="8">#REF!</definedName>
    <definedName name="T21?unit?ТРУБ" localSheetId="10">#REF!</definedName>
    <definedName name="T21?unit?ТРУБ">#REF!</definedName>
    <definedName name="T21_Protect" localSheetId="8">#REF!,#REF!,#REF!,#REF!,#REF!,#REF!,#REF!</definedName>
    <definedName name="T21_Protect" localSheetId="10">#REF!,#REF!,#REF!,#REF!,#REF!,#REF!,#REF!</definedName>
    <definedName name="T21_Protect">#REF!,#REF!,#REF!,#REF!,#REF!,#REF!,#REF!</definedName>
    <definedName name="T22?axis?R?ВРАС" localSheetId="8">#REF!</definedName>
    <definedName name="T22?axis?R?ВРАС" localSheetId="10">#REF!</definedName>
    <definedName name="T22?axis?R?ВРАС">#REF!</definedName>
    <definedName name="T22?axis?R?ВРАС?" localSheetId="8">#REF!</definedName>
    <definedName name="T22?axis?R?ВРАС?" localSheetId="10">#REF!</definedName>
    <definedName name="T22?axis?R?ВРАС?">#REF!</definedName>
    <definedName name="T22?axis?R?ДОГОВОР" localSheetId="8">#REF!</definedName>
    <definedName name="T22?axis?R?ДОГОВОР" localSheetId="10">#REF!</definedName>
    <definedName name="T22?axis?R?ДОГОВОР">#REF!</definedName>
    <definedName name="T22?axis?R?ДОГОВОР?" localSheetId="8">#REF!</definedName>
    <definedName name="T22?axis?R?ДОГОВОР?" localSheetId="10">#REF!</definedName>
    <definedName name="T22?axis?R?ДОГОВОР?">#REF!</definedName>
    <definedName name="T22?axis?ПРД?БАЗ" localSheetId="8">#REF!,#REF!</definedName>
    <definedName name="T22?axis?ПРД?БАЗ" localSheetId="10">#REF!,#REF!</definedName>
    <definedName name="T22?axis?ПРД?БАЗ">#REF!,#REF!</definedName>
    <definedName name="T22?axis?ПРД?ПРЕД" localSheetId="8">#REF!,#REF!</definedName>
    <definedName name="T22?axis?ПРД?ПРЕД" localSheetId="10">#REF!,#REF!</definedName>
    <definedName name="T22?axis?ПРД?ПРЕД">#REF!,#REF!</definedName>
    <definedName name="T22?axis?ПРД?РЕГ" localSheetId="8">#REF!</definedName>
    <definedName name="T22?axis?ПРД?РЕГ" localSheetId="10">#REF!</definedName>
    <definedName name="T22?axis?ПРД?РЕГ">#REF!</definedName>
    <definedName name="T22?axis?ПФ?NA" localSheetId="8">#REF!</definedName>
    <definedName name="T22?axis?ПФ?NA" localSheetId="10">#REF!</definedName>
    <definedName name="T22?axis?ПФ?NA">#REF!</definedName>
    <definedName name="T22?axis?ПФ?ПЛАН" localSheetId="8">#REF!,#REF!,#REF!,#REF!</definedName>
    <definedName name="T22?axis?ПФ?ПЛАН" localSheetId="10">#REF!,#REF!,#REF!,#REF!</definedName>
    <definedName name="T22?axis?ПФ?ПЛАН">#REF!,#REF!,#REF!,#REF!</definedName>
    <definedName name="T22?axis?ПФ?ФАКТ" localSheetId="8">#REF!,#REF!,#REF!,#REF!</definedName>
    <definedName name="T22?axis?ПФ?ФАКТ" localSheetId="10">#REF!,#REF!,#REF!,#REF!</definedName>
    <definedName name="T22?axis?ПФ?ФАКТ">#REF!,#REF!,#REF!,#REF!</definedName>
    <definedName name="T22?Data" localSheetId="8">#REF!,№27!P1_T22?Data</definedName>
    <definedName name="T22?Data" localSheetId="10">#REF!,калькуляция!P1_T22?Data</definedName>
    <definedName name="T22?Data">#REF!,P1_T22?Data</definedName>
    <definedName name="T22?item_ext?РОСТ" localSheetId="8">#REF!</definedName>
    <definedName name="T22?item_ext?РОСТ" localSheetId="10">#REF!</definedName>
    <definedName name="T22?item_ext?РОСТ">#REF!</definedName>
    <definedName name="T22?L1" localSheetId="8">#REF!</definedName>
    <definedName name="T22?L1" localSheetId="10">#REF!</definedName>
    <definedName name="T22?L1">#REF!</definedName>
    <definedName name="T22?L1.1" localSheetId="8">#REF!</definedName>
    <definedName name="T22?L1.1" localSheetId="10">#REF!</definedName>
    <definedName name="T22?L1.1">#REF!</definedName>
    <definedName name="T22?L1.x" localSheetId="8">#REF!,#REF!</definedName>
    <definedName name="T22?L1.x" localSheetId="10">#REF!,#REF!</definedName>
    <definedName name="T22?L1.x">#REF!,#REF!</definedName>
    <definedName name="T22?Name" localSheetId="8">#REF!</definedName>
    <definedName name="T22?Name" localSheetId="10">#REF!</definedName>
    <definedName name="T22?Name">#REF!</definedName>
    <definedName name="T22?Table" localSheetId="8">#REF!</definedName>
    <definedName name="T22?Table" localSheetId="10">#REF!</definedName>
    <definedName name="T22?Table">#REF!</definedName>
    <definedName name="T22?Title" localSheetId="8">#REF!</definedName>
    <definedName name="T22?Title" localSheetId="10">#REF!</definedName>
    <definedName name="T22?Title">#REF!</definedName>
    <definedName name="T22?unit?ПРЦ" localSheetId="8">#REF!</definedName>
    <definedName name="T22?unit?ПРЦ" localSheetId="10">#REF!</definedName>
    <definedName name="T22?unit?ПРЦ">#REF!</definedName>
    <definedName name="T22?unit?ТРУБ" localSheetId="8">#REF!</definedName>
    <definedName name="T22?unit?ТРУБ" localSheetId="10">#REF!</definedName>
    <definedName name="T22?unit?ТРУБ">#REF!</definedName>
    <definedName name="T22_ADD_1" localSheetId="8">#REF!</definedName>
    <definedName name="T22_ADD_1" localSheetId="10">#REF!</definedName>
    <definedName name="T22_ADD_1">#REF!</definedName>
    <definedName name="T22_Protect" localSheetId="8">#REF!,#REF!,#REF!,#REF!</definedName>
    <definedName name="T22_Protect" localSheetId="10">#REF!,#REF!,#REF!,#REF!</definedName>
    <definedName name="T22_Protect">#REF!,#REF!,#REF!,#REF!</definedName>
    <definedName name="T23?axis?ПРД?БАЗ" localSheetId="8">#REF!,#REF!</definedName>
    <definedName name="T23?axis?ПРД?БАЗ" localSheetId="10">#REF!,#REF!</definedName>
    <definedName name="T23?axis?ПРД?БАЗ">#REF!,#REF!</definedName>
    <definedName name="T23?axis?ПРД?ПРЕД" localSheetId="8">#REF!,#REF!</definedName>
    <definedName name="T23?axis?ПРД?ПРЕД" localSheetId="10">#REF!,#REF!</definedName>
    <definedName name="T23?axis?ПРД?ПРЕД">#REF!,#REF!</definedName>
    <definedName name="T23?axis?ПРД?РЕГ" localSheetId="8">#REF!</definedName>
    <definedName name="T23?axis?ПРД?РЕГ" localSheetId="10">#REF!</definedName>
    <definedName name="T23?axis?ПРД?РЕГ">#REF!</definedName>
    <definedName name="T23?axis?ПФ?NA" localSheetId="8">#REF!</definedName>
    <definedName name="T23?axis?ПФ?NA" localSheetId="10">#REF!</definedName>
    <definedName name="T23?axis?ПФ?NA">#REF!</definedName>
    <definedName name="T23?axis?ПФ?ПЛАН" localSheetId="8">#REF!,#REF!,#REF!,#REF!</definedName>
    <definedName name="T23?axis?ПФ?ПЛАН" localSheetId="10">#REF!,#REF!,#REF!,#REF!</definedName>
    <definedName name="T23?axis?ПФ?ПЛАН">#REF!,#REF!,#REF!,#REF!</definedName>
    <definedName name="T23?axis?ПФ?ФАКТ" localSheetId="8">#REF!,#REF!,#REF!,#REF!</definedName>
    <definedName name="T23?axis?ПФ?ФАКТ" localSheetId="10">#REF!,#REF!,#REF!,#REF!</definedName>
    <definedName name="T23?axis?ПФ?ФАКТ">#REF!,#REF!,#REF!,#REF!</definedName>
    <definedName name="T23?Data" localSheetId="8">#REF!,#REF!,#REF!</definedName>
    <definedName name="T23?Data" localSheetId="10">#REF!,#REF!,#REF!</definedName>
    <definedName name="T23?Data">#REF!,#REF!,#REF!</definedName>
    <definedName name="T23?item_ext?РОСТ" localSheetId="8">#REF!</definedName>
    <definedName name="T23?item_ext?РОСТ" localSheetId="10">#REF!</definedName>
    <definedName name="T23?item_ext?РОСТ">#REF!</definedName>
    <definedName name="T23?L1" localSheetId="8">#REF!</definedName>
    <definedName name="T23?L1" localSheetId="10">#REF!</definedName>
    <definedName name="T23?L1">#REF!</definedName>
    <definedName name="T23?L1.1" localSheetId="8">#REF!</definedName>
    <definedName name="T23?L1.1" localSheetId="10">#REF!</definedName>
    <definedName name="T23?L1.1">#REF!</definedName>
    <definedName name="T23?L1.2" localSheetId="8">#REF!</definedName>
    <definedName name="T23?L1.2" localSheetId="10">#REF!</definedName>
    <definedName name="T23?L1.2">#REF!</definedName>
    <definedName name="T23?L2" localSheetId="8">#REF!</definedName>
    <definedName name="T23?L2" localSheetId="10">#REF!</definedName>
    <definedName name="T23?L2">#REF!</definedName>
    <definedName name="T23?L3" localSheetId="8">#REF!</definedName>
    <definedName name="T23?L3" localSheetId="10">#REF!</definedName>
    <definedName name="T23?L3">#REF!</definedName>
    <definedName name="T23?L4" localSheetId="8">#REF!</definedName>
    <definedName name="T23?L4" localSheetId="10">#REF!</definedName>
    <definedName name="T23?L4">#REF!</definedName>
    <definedName name="T23?Name" localSheetId="8">#REF!</definedName>
    <definedName name="T23?Name" localSheetId="10">#REF!</definedName>
    <definedName name="T23?Name">#REF!</definedName>
    <definedName name="T23?Table" localSheetId="8">#REF!</definedName>
    <definedName name="T23?Table" localSheetId="10">#REF!</definedName>
    <definedName name="T23?Table">#REF!</definedName>
    <definedName name="T23?Title" localSheetId="8">#REF!</definedName>
    <definedName name="T23?Title" localSheetId="10">#REF!</definedName>
    <definedName name="T23?Title">#REF!</definedName>
    <definedName name="T23?unit?ПРЦ" localSheetId="8">#REF!,#REF!</definedName>
    <definedName name="T23?unit?ПРЦ" localSheetId="10">#REF!,#REF!</definedName>
    <definedName name="T23?unit?ПРЦ">#REF!,#REF!</definedName>
    <definedName name="T23?unit?ТРУБ" localSheetId="8">#REF!,#REF!,#REF!,#REF!</definedName>
    <definedName name="T23?unit?ТРУБ" localSheetId="10">#REF!,#REF!,#REF!,#REF!</definedName>
    <definedName name="T23?unit?ТРУБ">#REF!,#REF!,#REF!,#REF!</definedName>
    <definedName name="T23_Protect" localSheetId="8">#REF!,#REF!,#REF!,#REF!,#REF!</definedName>
    <definedName name="T23_Protect" localSheetId="10">#REF!,#REF!,#REF!,#REF!,#REF!</definedName>
    <definedName name="T23_Protect">#REF!,#REF!,#REF!,#REF!,#REF!</definedName>
    <definedName name="T24.1?axis?R?БАНК" localSheetId="8">#REF!</definedName>
    <definedName name="T24.1?axis?R?БАНК" localSheetId="10">#REF!</definedName>
    <definedName name="T24.1?axis?R?БАНК">#REF!</definedName>
    <definedName name="T24.1?axis?R?БАНК?" localSheetId="8">#REF!</definedName>
    <definedName name="T24.1?axis?R?БАНК?" localSheetId="10">#REF!</definedName>
    <definedName name="T24.1?axis?R?БАНК?">#REF!</definedName>
    <definedName name="T24.1?axis?R?ДОГОВОР" localSheetId="8">#REF!</definedName>
    <definedName name="T24.1?axis?R?ДОГОВОР" localSheetId="10">#REF!</definedName>
    <definedName name="T24.1?axis?R?ДОГОВОР">#REF!</definedName>
    <definedName name="T24.1?axis?R?ДОГОВОР?" localSheetId="8">#REF!</definedName>
    <definedName name="T24.1?axis?R?ДОГОВОР?" localSheetId="10">#REF!</definedName>
    <definedName name="T24.1?axis?R?ДОГОВОР?">#REF!</definedName>
    <definedName name="T24.1?axis?R?КОММ" localSheetId="8">#REF!</definedName>
    <definedName name="T24.1?axis?R?КОММ" localSheetId="10">#REF!</definedName>
    <definedName name="T24.1?axis?R?КОММ">#REF!</definedName>
    <definedName name="T24.1?axis?R?КОММ?" localSheetId="8">#REF!</definedName>
    <definedName name="T24.1?axis?R?КОММ?" localSheetId="10">#REF!</definedName>
    <definedName name="T24.1?axis?R?КОММ?">#REF!</definedName>
    <definedName name="T24.1?axis?ПРД?БАЗ" localSheetId="8">#REF!</definedName>
    <definedName name="T24.1?axis?ПРД?БАЗ" localSheetId="10">#REF!</definedName>
    <definedName name="T24.1?axis?ПРД?БАЗ">#REF!</definedName>
    <definedName name="T24.1?axis?ПРД?РЕГ" localSheetId="8">#REF!</definedName>
    <definedName name="T24.1?axis?ПРД?РЕГ" localSheetId="10">#REF!</definedName>
    <definedName name="T24.1?axis?ПРД?РЕГ">#REF!</definedName>
    <definedName name="T24.1?Data" localSheetId="8">#REF!,#REF!,#REF!,#REF!,#REF!,#REF!</definedName>
    <definedName name="T24.1?Data" localSheetId="10">#REF!,#REF!,#REF!,#REF!,#REF!,#REF!</definedName>
    <definedName name="T24.1?Data">#REF!,#REF!,#REF!,#REF!,#REF!,#REF!</definedName>
    <definedName name="T24.1?L1" localSheetId="8">#REF!</definedName>
    <definedName name="T24.1?L1" localSheetId="10">#REF!</definedName>
    <definedName name="T24.1?L1">#REF!</definedName>
    <definedName name="T24.1?L2" localSheetId="8">#REF!</definedName>
    <definedName name="T24.1?L2" localSheetId="10">#REF!</definedName>
    <definedName name="T24.1?L2">#REF!</definedName>
    <definedName name="T24.1?L3" localSheetId="8">#REF!</definedName>
    <definedName name="T24.1?L3" localSheetId="10">#REF!</definedName>
    <definedName name="T24.1?L3">#REF!</definedName>
    <definedName name="T24.1?L4" localSheetId="8">#REF!</definedName>
    <definedName name="T24.1?L4" localSheetId="10">#REF!</definedName>
    <definedName name="T24.1?L4">#REF!</definedName>
    <definedName name="T24.1?L5" localSheetId="8">#REF!</definedName>
    <definedName name="T24.1?L5" localSheetId="10">#REF!</definedName>
    <definedName name="T24.1?L5">#REF!</definedName>
    <definedName name="T24.1?L6" localSheetId="8">#REF!</definedName>
    <definedName name="T24.1?L6" localSheetId="10">#REF!</definedName>
    <definedName name="T24.1?L6">#REF!</definedName>
    <definedName name="T24.1?Name" localSheetId="8">#REF!</definedName>
    <definedName name="T24.1?Name" localSheetId="10">#REF!</definedName>
    <definedName name="T24.1?Name">#REF!</definedName>
    <definedName name="T24.1?Table" localSheetId="8">#REF!</definedName>
    <definedName name="T24.1?Table" localSheetId="10">#REF!</definedName>
    <definedName name="T24.1?Table">#REF!</definedName>
    <definedName name="T24.1?Title" localSheetId="8">#REF!</definedName>
    <definedName name="T24.1?Title" localSheetId="10">#REF!</definedName>
    <definedName name="T24.1?Title">#REF!</definedName>
    <definedName name="T24.1?unit?ДАТА" localSheetId="8">#REF!</definedName>
    <definedName name="T24.1?unit?ДАТА" localSheetId="10">#REF!</definedName>
    <definedName name="T24.1?unit?ДАТА">#REF!</definedName>
    <definedName name="T24.1?unit?ДН" localSheetId="8">#REF!</definedName>
    <definedName name="T24.1?unit?ДН" localSheetId="10">#REF!</definedName>
    <definedName name="T24.1?unit?ДН">#REF!</definedName>
    <definedName name="T24.1?unit?ПРЦ" localSheetId="8">#REF!</definedName>
    <definedName name="T24.1?unit?ПРЦ" localSheetId="10">#REF!</definedName>
    <definedName name="T24.1?unit?ПРЦ">#REF!</definedName>
    <definedName name="T24.1?unit?ТРУБ" localSheetId="8">#REF!,#REF!</definedName>
    <definedName name="T24.1?unit?ТРУБ" localSheetId="10">#REF!,#REF!</definedName>
    <definedName name="T24.1?unit?ТРУБ">#REF!,#REF!</definedName>
    <definedName name="T24.1_Protect" localSheetId="8">#REF!,#REF!,#REF!,#REF!</definedName>
    <definedName name="T24.1_Protect" localSheetId="10">#REF!,#REF!,#REF!,#REF!</definedName>
    <definedName name="T24.1_Protect">#REF!,#REF!,#REF!,#REF!</definedName>
    <definedName name="T24?axis?R?ДОГОВОР" localSheetId="8">#REF!,#REF!</definedName>
    <definedName name="T24?axis?R?ДОГОВОР" localSheetId="10">#REF!,#REF!</definedName>
    <definedName name="T24?axis?R?ДОГОВОР">#REF!,#REF!</definedName>
    <definedName name="T24?axis?R?ДОГОВОР?" localSheetId="8">#REF!,#REF!</definedName>
    <definedName name="T24?axis?R?ДОГОВОР?" localSheetId="10">#REF!,#REF!</definedName>
    <definedName name="T24?axis?R?ДОГОВОР?">#REF!,#REF!</definedName>
    <definedName name="T24?axis?ПРД?БАЗ" localSheetId="8">#REF!,#REF!</definedName>
    <definedName name="T24?axis?ПРД?БАЗ" localSheetId="10">#REF!,#REF!</definedName>
    <definedName name="T24?axis?ПРД?БАЗ">#REF!,#REF!</definedName>
    <definedName name="T24?axis?ПРД?ПРЕД" localSheetId="8">#REF!,#REF!</definedName>
    <definedName name="T24?axis?ПРД?ПРЕД" localSheetId="10">#REF!,#REF!</definedName>
    <definedName name="T24?axis?ПРД?ПРЕД">#REF!,#REF!</definedName>
    <definedName name="T24?axis?ПРД?РЕГ" localSheetId="8">#REF!</definedName>
    <definedName name="T24?axis?ПРД?РЕГ" localSheetId="10">#REF!</definedName>
    <definedName name="T24?axis?ПРД?РЕГ">#REF!</definedName>
    <definedName name="T24?axis?ПФ?NA" localSheetId="8">#REF!</definedName>
    <definedName name="T24?axis?ПФ?NA" localSheetId="10">#REF!</definedName>
    <definedName name="T24?axis?ПФ?NA">#REF!</definedName>
    <definedName name="T24?axis?ПФ?ПЛАН" localSheetId="8">#REF!,#REF!,#REF!,#REF!</definedName>
    <definedName name="T24?axis?ПФ?ПЛАН" localSheetId="10">#REF!,#REF!,#REF!,#REF!</definedName>
    <definedName name="T24?axis?ПФ?ПЛАН">#REF!,#REF!,#REF!,#REF!</definedName>
    <definedName name="T24?axis?ПФ?ФАКТ" localSheetId="8">#REF!,#REF!,#REF!,#REF!</definedName>
    <definedName name="T24?axis?ПФ?ФАКТ" localSheetId="10">#REF!,#REF!,#REF!,#REF!</definedName>
    <definedName name="T24?axis?ПФ?ФАКТ">#REF!,#REF!,#REF!,#REF!</definedName>
    <definedName name="T24?Data" localSheetId="8">#REF!,#REF!,#REF!,#REF!,#REF!</definedName>
    <definedName name="T24?Data" localSheetId="10">#REF!,#REF!,#REF!,#REF!,#REF!</definedName>
    <definedName name="T24?Data">#REF!,#REF!,#REF!,#REF!,#REF!</definedName>
    <definedName name="T24?item_ext?РОСТ" localSheetId="8">#REF!</definedName>
    <definedName name="T24?item_ext?РОСТ" localSheetId="10">#REF!</definedName>
    <definedName name="T24?item_ext?РОСТ">#REF!</definedName>
    <definedName name="T24?L1" localSheetId="8">#REF!</definedName>
    <definedName name="T24?L1" localSheetId="10">#REF!</definedName>
    <definedName name="T24?L1">#REF!</definedName>
    <definedName name="T24?L1.x" localSheetId="8">#REF!</definedName>
    <definedName name="T24?L1.x" localSheetId="10">#REF!</definedName>
    <definedName name="T24?L1.x">#REF!</definedName>
    <definedName name="T24?L2" localSheetId="8">#REF!</definedName>
    <definedName name="T24?L2" localSheetId="10">#REF!</definedName>
    <definedName name="T24?L2">#REF!</definedName>
    <definedName name="T24?L2.1" localSheetId="8">#REF!</definedName>
    <definedName name="T24?L2.1" localSheetId="10">#REF!</definedName>
    <definedName name="T24?L2.1">#REF!</definedName>
    <definedName name="T24?L2.2" localSheetId="8">#REF!</definedName>
    <definedName name="T24?L2.2" localSheetId="10">#REF!</definedName>
    <definedName name="T24?L2.2">#REF!</definedName>
    <definedName name="T24?L3" localSheetId="8">#REF!</definedName>
    <definedName name="T24?L3" localSheetId="10">#REF!</definedName>
    <definedName name="T24?L3">#REF!</definedName>
    <definedName name="T24?L4" localSheetId="8">#REF!</definedName>
    <definedName name="T24?L4" localSheetId="10">#REF!</definedName>
    <definedName name="T24?L4">#REF!</definedName>
    <definedName name="T24?L5" localSheetId="8">#REF!</definedName>
    <definedName name="T24?L5" localSheetId="10">#REF!</definedName>
    <definedName name="T24?L5">#REF!</definedName>
    <definedName name="T24?L5.x" localSheetId="8">#REF!</definedName>
    <definedName name="T24?L5.x" localSheetId="10">#REF!</definedName>
    <definedName name="T24?L5.x">#REF!</definedName>
    <definedName name="T24?L6" localSheetId="8">#REF!</definedName>
    <definedName name="T24?L6" localSheetId="10">#REF!</definedName>
    <definedName name="T24?L6">#REF!</definedName>
    <definedName name="T24?Name" localSheetId="8">#REF!</definedName>
    <definedName name="T24?Name" localSheetId="10">#REF!</definedName>
    <definedName name="T24?Name">#REF!</definedName>
    <definedName name="T24?Table" localSheetId="8">#REF!</definedName>
    <definedName name="T24?Table" localSheetId="10">#REF!</definedName>
    <definedName name="T24?Table">#REF!</definedName>
    <definedName name="T24?Title" localSheetId="8">#REF!</definedName>
    <definedName name="T24?Title" localSheetId="10">#REF!</definedName>
    <definedName name="T24?Title">#REF!</definedName>
    <definedName name="T24?unit?ПРЦ" localSheetId="8">#REF!,#REF!,#REF!,#REF!,#REF!,#REF!</definedName>
    <definedName name="T24?unit?ПРЦ" localSheetId="10">#REF!,#REF!,#REF!,#REF!,#REF!,#REF!</definedName>
    <definedName name="T24?unit?ПРЦ">#REF!,#REF!,#REF!,#REF!,#REF!,#REF!</definedName>
    <definedName name="T24?unit?ТРУБ" localSheetId="8">#REF!,#REF!,#REF!,#REF!,#REF!,#REF!</definedName>
    <definedName name="T24?unit?ТРУБ" localSheetId="10">#REF!,#REF!,#REF!,#REF!,#REF!,#REF!</definedName>
    <definedName name="T24?unit?ТРУБ">#REF!,#REF!,#REF!,#REF!,#REF!,#REF!</definedName>
    <definedName name="T24_1_Protect" localSheetId="8">#REF!,#REF!</definedName>
    <definedName name="T24_1_Protect" localSheetId="10">#REF!,#REF!</definedName>
    <definedName name="T24_1_Protect">#REF!,#REF!</definedName>
    <definedName name="T24_Protect" localSheetId="8">#REF!,#REF!,#REF!,#REF!,#REF!,#REF!,#REF!</definedName>
    <definedName name="T24_Protect" localSheetId="10">#REF!,#REF!,#REF!,#REF!,#REF!,#REF!,#REF!</definedName>
    <definedName name="T24_Protect">#REF!,#REF!,#REF!,#REF!,#REF!,#REF!,#REF!</definedName>
    <definedName name="T25?axis?R?ВРАС" localSheetId="8">#REF!</definedName>
    <definedName name="T25?axis?R?ВРАС" localSheetId="10">#REF!</definedName>
    <definedName name="T25?axis?R?ВРАС">#REF!</definedName>
    <definedName name="T25?axis?R?ВРАС?" localSheetId="8">#REF!</definedName>
    <definedName name="T25?axis?R?ВРАС?" localSheetId="10">#REF!</definedName>
    <definedName name="T25?axis?R?ВРАС?">#REF!</definedName>
    <definedName name="T25?axis?R?ДОГОВОР" localSheetId="8">#REF!</definedName>
    <definedName name="T25?axis?R?ДОГОВОР" localSheetId="10">#REF!</definedName>
    <definedName name="T25?axis?R?ДОГОВОР">#REF!</definedName>
    <definedName name="T25?axis?R?ДОГОВОР?" localSheetId="8">#REF!</definedName>
    <definedName name="T25?axis?R?ДОГОВОР?" localSheetId="10">#REF!</definedName>
    <definedName name="T25?axis?R?ДОГОВОР?">#REF!</definedName>
    <definedName name="T25?axis?ПРД?БАЗ" localSheetId="8">#REF!,#REF!</definedName>
    <definedName name="T25?axis?ПРД?БАЗ" localSheetId="10">#REF!,#REF!</definedName>
    <definedName name="T25?axis?ПРД?БАЗ">#REF!,#REF!</definedName>
    <definedName name="T25?axis?ПРД?ПРЕД" localSheetId="8">#REF!,#REF!</definedName>
    <definedName name="T25?axis?ПРД?ПРЕД" localSheetId="10">#REF!,#REF!</definedName>
    <definedName name="T25?axis?ПРД?ПРЕД">#REF!,#REF!</definedName>
    <definedName name="T25?axis?ПРД?РЕГ" localSheetId="8">#REF!</definedName>
    <definedName name="T25?axis?ПРД?РЕГ" localSheetId="10">#REF!</definedName>
    <definedName name="T25?axis?ПРД?РЕГ">#REF!</definedName>
    <definedName name="T25?axis?ПФ?NA" localSheetId="8">#REF!</definedName>
    <definedName name="T25?axis?ПФ?NA" localSheetId="10">#REF!</definedName>
    <definedName name="T25?axis?ПФ?NA">#REF!</definedName>
    <definedName name="T25?axis?ПФ?ПЛАН" localSheetId="8">#REF!,#REF!,#REF!,#REF!</definedName>
    <definedName name="T25?axis?ПФ?ПЛАН" localSheetId="10">#REF!,#REF!,#REF!,#REF!</definedName>
    <definedName name="T25?axis?ПФ?ПЛАН">#REF!,#REF!,#REF!,#REF!</definedName>
    <definedName name="T25?axis?ПФ?ФАКТ" localSheetId="8">#REF!,#REF!,#REF!,#REF!</definedName>
    <definedName name="T25?axis?ПФ?ФАКТ" localSheetId="10">#REF!,#REF!,#REF!,#REF!</definedName>
    <definedName name="T25?axis?ПФ?ФАКТ">#REF!,#REF!,#REF!,#REF!</definedName>
    <definedName name="T25?Data" localSheetId="8">#REF!</definedName>
    <definedName name="T25?Data" localSheetId="10">#REF!</definedName>
    <definedName name="T25?Data">#REF!</definedName>
    <definedName name="T25?item_ext?ПЛОЩАДЬ" localSheetId="8">#REF!,#REF!,#REF!,#REF!</definedName>
    <definedName name="T25?item_ext?ПЛОЩАДЬ" localSheetId="10">#REF!,#REF!,#REF!,#REF!</definedName>
    <definedName name="T25?item_ext?ПЛОЩАДЬ">#REF!,#REF!,#REF!,#REF!</definedName>
    <definedName name="T25?item_ext?РОСТ" localSheetId="8">#REF!</definedName>
    <definedName name="T25?item_ext?РОСТ" localSheetId="10">#REF!</definedName>
    <definedName name="T25?item_ext?РОСТ">#REF!</definedName>
    <definedName name="T25?L1" localSheetId="8">#REF!</definedName>
    <definedName name="T25?L1" localSheetId="10">#REF!</definedName>
    <definedName name="T25?L1">#REF!</definedName>
    <definedName name="T25?L2" localSheetId="8">#REF!</definedName>
    <definedName name="T25?L2" localSheetId="10">#REF!</definedName>
    <definedName name="T25?L2">#REF!</definedName>
    <definedName name="T25?L2.1" localSheetId="8">#REF!</definedName>
    <definedName name="T25?L2.1" localSheetId="10">#REF!</definedName>
    <definedName name="T25?L2.1">#REF!</definedName>
    <definedName name="T25?L2.1.1" localSheetId="8">#REF!</definedName>
    <definedName name="T25?L2.1.1" localSheetId="10">#REF!</definedName>
    <definedName name="T25?L2.1.1">#REF!</definedName>
    <definedName name="T25?L2.1.2" localSheetId="8">#REF!</definedName>
    <definedName name="T25?L2.1.2" localSheetId="10">#REF!</definedName>
    <definedName name="T25?L2.1.2">#REF!</definedName>
    <definedName name="T25?L2.1.3" localSheetId="8">#REF!</definedName>
    <definedName name="T25?L2.1.3" localSheetId="10">#REF!</definedName>
    <definedName name="T25?L2.1.3">#REF!</definedName>
    <definedName name="T25?L2.1.4" localSheetId="8">#REF!</definedName>
    <definedName name="T25?L2.1.4" localSheetId="10">#REF!</definedName>
    <definedName name="T25?L2.1.4">#REF!</definedName>
    <definedName name="T25?L2.1.5" localSheetId="8">#REF!</definedName>
    <definedName name="T25?L2.1.5" localSheetId="10">#REF!</definedName>
    <definedName name="T25?L2.1.5">#REF!</definedName>
    <definedName name="T25?L2.2" localSheetId="8">#REF!</definedName>
    <definedName name="T25?L2.2" localSheetId="10">#REF!</definedName>
    <definedName name="T25?L2.2">#REF!</definedName>
    <definedName name="T25?L2.2.1" localSheetId="8">#REF!</definedName>
    <definedName name="T25?L2.2.1" localSheetId="10">#REF!</definedName>
    <definedName name="T25?L2.2.1">#REF!</definedName>
    <definedName name="T25?L2.2.2" localSheetId="8">#REF!</definedName>
    <definedName name="T25?L2.2.2" localSheetId="10">#REF!</definedName>
    <definedName name="T25?L2.2.2">#REF!</definedName>
    <definedName name="T25?L2.2.3" localSheetId="8">#REF!</definedName>
    <definedName name="T25?L2.2.3" localSheetId="10">#REF!</definedName>
    <definedName name="T25?L2.2.3">#REF!</definedName>
    <definedName name="T25?L2.2.4" localSheetId="8">#REF!</definedName>
    <definedName name="T25?L2.2.4" localSheetId="10">#REF!</definedName>
    <definedName name="T25?L2.2.4">#REF!</definedName>
    <definedName name="T25?L2.2.5" localSheetId="8">#REF!</definedName>
    <definedName name="T25?L2.2.5" localSheetId="10">#REF!</definedName>
    <definedName name="T25?L2.2.5">#REF!</definedName>
    <definedName name="T25?Name" localSheetId="8">#REF!</definedName>
    <definedName name="T25?Name" localSheetId="10">#REF!</definedName>
    <definedName name="T25?Name">#REF!</definedName>
    <definedName name="T25?Table" localSheetId="8">#REF!</definedName>
    <definedName name="T25?Table" localSheetId="10">#REF!</definedName>
    <definedName name="T25?Table">#REF!</definedName>
    <definedName name="T25?Title" localSheetId="8">#REF!</definedName>
    <definedName name="T25?Title" localSheetId="10">#REF!</definedName>
    <definedName name="T25?Title">#REF!</definedName>
    <definedName name="T25?unit?ГА" localSheetId="8">#REF!,#REF!,#REF!,#REF!</definedName>
    <definedName name="T25?unit?ГА" localSheetId="10">#REF!,#REF!,#REF!,#REF!</definedName>
    <definedName name="T25?unit?ГА">#REF!,#REF!,#REF!,#REF!</definedName>
    <definedName name="T25?unit?ПРЦ" localSheetId="8">#REF!</definedName>
    <definedName name="T25?unit?ПРЦ" localSheetId="10">#REF!</definedName>
    <definedName name="T25?unit?ПРЦ">#REF!</definedName>
    <definedName name="T25?unit?ТРУБ" localSheetId="8">#REF!,#REF!,#REF!,#REF!,#REF!</definedName>
    <definedName name="T25?unit?ТРУБ" localSheetId="10">#REF!,#REF!,#REF!,#REF!,#REF!</definedName>
    <definedName name="T25?unit?ТРУБ">#REF!,#REF!,#REF!,#REF!,#REF!</definedName>
    <definedName name="T25_ADD_1" localSheetId="8">#REF!</definedName>
    <definedName name="T25_ADD_1" localSheetId="10">#REF!</definedName>
    <definedName name="T25_ADD_1">#REF!</definedName>
    <definedName name="T25_ADD_2" localSheetId="8">#REF!</definedName>
    <definedName name="T25_ADD_2" localSheetId="10">#REF!</definedName>
    <definedName name="T25_ADD_2">#REF!</definedName>
    <definedName name="T25_Protect" localSheetId="8">#REF!,#REF!,#REF!,#REF!,#REF!,#REF!,#REF!</definedName>
    <definedName name="T25_Protect" localSheetId="10">#REF!,#REF!,#REF!,#REF!,#REF!,#REF!,#REF!</definedName>
    <definedName name="T25_Protect">#REF!,#REF!,#REF!,#REF!,#REF!,#REF!,#REF!</definedName>
    <definedName name="T26?axis?R?ВРАС" localSheetId="8">#REF!,#REF!,#REF!,#REF!,#REF!</definedName>
    <definedName name="T26?axis?R?ВРАС" localSheetId="10">#REF!,#REF!,#REF!,#REF!,#REF!</definedName>
    <definedName name="T26?axis?R?ВРАС">#REF!,#REF!,#REF!,#REF!,#REF!</definedName>
    <definedName name="T26?axis?R?ВРАС?" localSheetId="8">#REF!,#REF!,#REF!,#REF!,#REF!</definedName>
    <definedName name="T26?axis?R?ВРАС?" localSheetId="10">#REF!,#REF!,#REF!,#REF!,#REF!</definedName>
    <definedName name="T26?axis?R?ВРАС?">#REF!,#REF!,#REF!,#REF!,#REF!</definedName>
    <definedName name="T26?axis?ПРД?БАЗ" localSheetId="8">#REF!,#REF!</definedName>
    <definedName name="T26?axis?ПРД?БАЗ" localSheetId="10">#REF!,#REF!</definedName>
    <definedName name="T26?axis?ПРД?БАЗ">#REF!,#REF!</definedName>
    <definedName name="T26?axis?ПРД?ПРЕД" localSheetId="8">#REF!,#REF!</definedName>
    <definedName name="T26?axis?ПРД?ПРЕД" localSheetId="10">#REF!,#REF!</definedName>
    <definedName name="T26?axis?ПРД?ПРЕД">#REF!,#REF!</definedName>
    <definedName name="T26?axis?ПРД?РЕГ" localSheetId="8">#REF!</definedName>
    <definedName name="T26?axis?ПРД?РЕГ" localSheetId="10">#REF!</definedName>
    <definedName name="T26?axis?ПРД?РЕГ">#REF!</definedName>
    <definedName name="T26?axis?ПФ?NA" localSheetId="8">#REF!</definedName>
    <definedName name="T26?axis?ПФ?NA" localSheetId="10">#REF!</definedName>
    <definedName name="T26?axis?ПФ?NA">#REF!</definedName>
    <definedName name="T26?axis?ПФ?ПЛАН" localSheetId="8">#REF!,#REF!,#REF!,#REF!</definedName>
    <definedName name="T26?axis?ПФ?ПЛАН" localSheetId="10">#REF!,#REF!,#REF!,#REF!</definedName>
    <definedName name="T26?axis?ПФ?ПЛАН">#REF!,#REF!,#REF!,#REF!</definedName>
    <definedName name="T26?axis?ПФ?ФАКТ" localSheetId="8">#REF!,#REF!,#REF!,#REF!</definedName>
    <definedName name="T26?axis?ПФ?ФАКТ" localSheetId="10">#REF!,#REF!,#REF!,#REF!</definedName>
    <definedName name="T26?axis?ПФ?ФАКТ">#REF!,#REF!,#REF!,#REF!</definedName>
    <definedName name="T26?Data" localSheetId="8">#REF!,#REF!,#REF!,#REF!,#REF!,#REF!</definedName>
    <definedName name="T26?Data" localSheetId="10">#REF!,#REF!,#REF!,#REF!,#REF!,#REF!</definedName>
    <definedName name="T26?Data">#REF!,#REF!,#REF!,#REF!,#REF!,#REF!</definedName>
    <definedName name="T26?item_ext?РОСТ" localSheetId="8">#REF!</definedName>
    <definedName name="T26?item_ext?РОСТ" localSheetId="10">#REF!</definedName>
    <definedName name="T26?item_ext?РОСТ">#REF!</definedName>
    <definedName name="T26?L1" localSheetId="8">#REF!</definedName>
    <definedName name="T26?L1" localSheetId="10">#REF!</definedName>
    <definedName name="T26?L1">#REF!</definedName>
    <definedName name="T26?L1.1" localSheetId="8">#REF!</definedName>
    <definedName name="T26?L1.1" localSheetId="10">#REF!</definedName>
    <definedName name="T26?L1.1">#REF!</definedName>
    <definedName name="T26?Name" localSheetId="8">#REF!</definedName>
    <definedName name="T26?Name" localSheetId="10">#REF!</definedName>
    <definedName name="T26?Name">#REF!</definedName>
    <definedName name="T26?Table" localSheetId="8">#REF!</definedName>
    <definedName name="T26?Table" localSheetId="10">#REF!</definedName>
    <definedName name="T26?Table">#REF!</definedName>
    <definedName name="T26?Title" localSheetId="8">#REF!</definedName>
    <definedName name="T26?Title" localSheetId="10">#REF!</definedName>
    <definedName name="T26?Title">#REF!</definedName>
    <definedName name="T26?unit?ПРЦ" localSheetId="8">#REF!</definedName>
    <definedName name="T26?unit?ПРЦ" localSheetId="10">#REF!</definedName>
    <definedName name="T26?unit?ПРЦ">#REF!</definedName>
    <definedName name="T26?unit?ТРУБ" localSheetId="8">#REF!</definedName>
    <definedName name="T26?unit?ТРУБ" localSheetId="10">#REF!</definedName>
    <definedName name="T26?unit?ТРУБ">#REF!</definedName>
    <definedName name="T26_Protect" localSheetId="8">#REF!,#REF!,#REF!,#REF!,#REF!,#REF!,#REF!,#REF!,#REF!</definedName>
    <definedName name="T26_Protect" localSheetId="10">#REF!,#REF!,#REF!,#REF!,#REF!,#REF!,#REF!,#REF!,#REF!</definedName>
    <definedName name="T26_Protect">#REF!,#REF!,#REF!,#REF!,#REF!,#REF!,#REF!,#REF!,#REF!</definedName>
    <definedName name="T27?axis?ПРД?БАЗ" localSheetId="8">#REF!,#REF!</definedName>
    <definedName name="T27?axis?ПРД?БАЗ" localSheetId="10">#REF!,#REF!</definedName>
    <definedName name="T27?axis?ПРД?БАЗ">#REF!,#REF!</definedName>
    <definedName name="T27?axis?ПРД?ПРЕД" localSheetId="8">#REF!,#REF!</definedName>
    <definedName name="T27?axis?ПРД?ПРЕД" localSheetId="10">#REF!,#REF!</definedName>
    <definedName name="T27?axis?ПРД?ПРЕД">#REF!,#REF!</definedName>
    <definedName name="T27?axis?ПРД?ПРЕД2" localSheetId="8">#REF!</definedName>
    <definedName name="T27?axis?ПРД?ПРЕД2" localSheetId="10">#REF!</definedName>
    <definedName name="T27?axis?ПРД?ПРЕД2">#REF!</definedName>
    <definedName name="T27?axis?ПРД?ПРЕД3" localSheetId="8">#REF!</definedName>
    <definedName name="T27?axis?ПРД?ПРЕД3" localSheetId="10">#REF!</definedName>
    <definedName name="T27?axis?ПРД?ПРЕД3">#REF!</definedName>
    <definedName name="T27?axis?ПРД?РЕГ" localSheetId="8">#REF!</definedName>
    <definedName name="T27?axis?ПРД?РЕГ" localSheetId="10">#REF!</definedName>
    <definedName name="T27?axis?ПРД?РЕГ">#REF!</definedName>
    <definedName name="T27?axis?ПФ?NA" localSheetId="8">#REF!</definedName>
    <definedName name="T27?axis?ПФ?NA" localSheetId="10">#REF!</definedName>
    <definedName name="T27?axis?ПФ?NA">#REF!</definedName>
    <definedName name="T27?axis?ПФ?ПЛАН" localSheetId="8">#REF!,#REF!,#REF!,#REF!,#REF!,#REF!,#REF!</definedName>
    <definedName name="T27?axis?ПФ?ПЛАН" localSheetId="10">#REF!,#REF!,#REF!,#REF!,#REF!,#REF!,#REF!</definedName>
    <definedName name="T27?axis?ПФ?ПЛАН">#REF!,#REF!,#REF!,#REF!,#REF!,#REF!,#REF!</definedName>
    <definedName name="T27?axis?ПФ?ФАКТ" localSheetId="8">#REF!,#REF!,#REF!,#REF!,#REF!,#REF!,#REF!</definedName>
    <definedName name="T27?axis?ПФ?ФАКТ" localSheetId="10">#REF!,#REF!,#REF!,#REF!,#REF!,#REF!,#REF!</definedName>
    <definedName name="T27?axis?ПФ?ФАКТ">#REF!,#REF!,#REF!,#REF!,#REF!,#REF!,#REF!</definedName>
    <definedName name="T27?Data" localSheetId="8">#REF!</definedName>
    <definedName name="T27?Data" localSheetId="10">#REF!</definedName>
    <definedName name="T27?Data">#REF!</definedName>
    <definedName name="T27?item_ext?РОСТ" localSheetId="8">#REF!</definedName>
    <definedName name="T27?item_ext?РОСТ" localSheetId="10">#REF!</definedName>
    <definedName name="T27?item_ext?РОСТ">#REF!</definedName>
    <definedName name="T27?L1" localSheetId="8">#REF!</definedName>
    <definedName name="T27?L1" localSheetId="10">#REF!</definedName>
    <definedName name="T27?L1">#REF!</definedName>
    <definedName name="T27?L1.1" localSheetId="8">#REF!</definedName>
    <definedName name="T27?L1.1" localSheetId="10">#REF!</definedName>
    <definedName name="T27?L1.1">#REF!</definedName>
    <definedName name="T27?L1.2" localSheetId="8">#REF!</definedName>
    <definedName name="T27?L1.2" localSheetId="10">#REF!</definedName>
    <definedName name="T27?L1.2">#REF!</definedName>
    <definedName name="T27?Name" localSheetId="8">#REF!</definedName>
    <definedName name="T27?Name" localSheetId="10">#REF!</definedName>
    <definedName name="T27?Name">#REF!</definedName>
    <definedName name="T27?Table" localSheetId="8">#REF!</definedName>
    <definedName name="T27?Table" localSheetId="10">#REF!</definedName>
    <definedName name="T27?Table">#REF!</definedName>
    <definedName name="T27?Title" localSheetId="8">#REF!</definedName>
    <definedName name="T27?Title" localSheetId="10">#REF!</definedName>
    <definedName name="T27?Title">#REF!</definedName>
    <definedName name="T27?unit?ТРУБ" localSheetId="8">#REF!</definedName>
    <definedName name="T27?unit?ТРУБ" localSheetId="10">#REF!</definedName>
    <definedName name="T27?unit?ТРУБ">#REF!</definedName>
    <definedName name="T27_Protect" localSheetId="8">#REF!,#REF!,#REF!,#REF!</definedName>
    <definedName name="T27_Protect" localSheetId="10">#REF!,#REF!,#REF!,#REF!</definedName>
    <definedName name="T27_Protect">#REF!,#REF!,#REF!,#REF!</definedName>
    <definedName name="T28?axis?ПРД?БАЗ" localSheetId="8">#REF!,#REF!</definedName>
    <definedName name="T28?axis?ПРД?БАЗ" localSheetId="10">#REF!,#REF!</definedName>
    <definedName name="T28?axis?ПРД?БАЗ">#REF!,#REF!</definedName>
    <definedName name="T28?axis?ПРД?ПРЕД" localSheetId="8">#REF!,#REF!</definedName>
    <definedName name="T28?axis?ПРД?ПРЕД" localSheetId="10">#REF!,#REF!</definedName>
    <definedName name="T28?axis?ПРД?ПРЕД">#REF!,#REF!</definedName>
    <definedName name="T28?axis?ПРД?РЕГ" localSheetId="8">#REF!</definedName>
    <definedName name="T28?axis?ПРД?РЕГ" localSheetId="10">#REF!</definedName>
    <definedName name="T28?axis?ПРД?РЕГ">#REF!</definedName>
    <definedName name="T28?axis?ПФ?NA" localSheetId="8">#REF!</definedName>
    <definedName name="T28?axis?ПФ?NA" localSheetId="10">#REF!</definedName>
    <definedName name="T28?axis?ПФ?NA">#REF!</definedName>
    <definedName name="T28?axis?ПФ?ПЛАН" localSheetId="8">#REF!,#REF!,#REF!,#REF!</definedName>
    <definedName name="T28?axis?ПФ?ПЛАН" localSheetId="10">#REF!,#REF!,#REF!,#REF!</definedName>
    <definedName name="T28?axis?ПФ?ПЛАН">#REF!,#REF!,#REF!,#REF!</definedName>
    <definedName name="T28?axis?ПФ?ФАКТ" localSheetId="8">#REF!,#REF!,#REF!,#REF!</definedName>
    <definedName name="T28?axis?ПФ?ФАКТ" localSheetId="10">#REF!,#REF!,#REF!,#REF!</definedName>
    <definedName name="T28?axis?ПФ?ФАКТ">#REF!,#REF!,#REF!,#REF!</definedName>
    <definedName name="T28?Data" localSheetId="8">#REF!</definedName>
    <definedName name="T28?Data" localSheetId="10">#REF!</definedName>
    <definedName name="T28?Data">#REF!</definedName>
    <definedName name="T28?item_ext?РОСТ" localSheetId="8">#REF!</definedName>
    <definedName name="T28?item_ext?РОСТ" localSheetId="10">#REF!</definedName>
    <definedName name="T28?item_ext?РОСТ">#REF!</definedName>
    <definedName name="T28?L1" localSheetId="8">#REF!</definedName>
    <definedName name="T28?L1" localSheetId="10">#REF!</definedName>
    <definedName name="T28?L1">#REF!</definedName>
    <definedName name="T28?L2" localSheetId="8">#REF!</definedName>
    <definedName name="T28?L2" localSheetId="10">#REF!</definedName>
    <definedName name="T28?L2">#REF!</definedName>
    <definedName name="T28?L3" localSheetId="8">#REF!</definedName>
    <definedName name="T28?L3" localSheetId="10">#REF!</definedName>
    <definedName name="T28?L3">#REF!</definedName>
    <definedName name="T28?L4" localSheetId="8">#REF!</definedName>
    <definedName name="T28?L4" localSheetId="10">#REF!</definedName>
    <definedName name="T28?L4">#REF!</definedName>
    <definedName name="T28?L5" localSheetId="8">#REF!</definedName>
    <definedName name="T28?L5" localSheetId="10">#REF!</definedName>
    <definedName name="T28?L5">#REF!</definedName>
    <definedName name="T28?L6" localSheetId="8">#REF!</definedName>
    <definedName name="T28?L6" localSheetId="10">#REF!</definedName>
    <definedName name="T28?L6">#REF!</definedName>
    <definedName name="T28?Name" localSheetId="8">#REF!</definedName>
    <definedName name="T28?Name" localSheetId="10">#REF!</definedName>
    <definedName name="T28?Name">#REF!</definedName>
    <definedName name="T28?Table" localSheetId="8">#REF!</definedName>
    <definedName name="T28?Table" localSheetId="10">#REF!</definedName>
    <definedName name="T28?Table">#REF!</definedName>
    <definedName name="T28?Title" localSheetId="8">#REF!</definedName>
    <definedName name="T28?Title" localSheetId="10">#REF!</definedName>
    <definedName name="T28?Title">#REF!</definedName>
    <definedName name="T28?unit?ПРЦ" localSheetId="8">#REF!,#REF!</definedName>
    <definedName name="T28?unit?ПРЦ" localSheetId="10">#REF!,#REF!</definedName>
    <definedName name="T28?unit?ПРЦ">#REF!,#REF!</definedName>
    <definedName name="T28?unit?ТРУБ" localSheetId="8">#REF!,#REF!</definedName>
    <definedName name="T28?unit?ТРУБ" localSheetId="10">#REF!,#REF!</definedName>
    <definedName name="T28?unit?ТРУБ">#REF!,#REF!</definedName>
    <definedName name="T28_Protect" localSheetId="8">#REF!,#REF!,#REF!,#REF!,#REF!</definedName>
    <definedName name="T28_Protect" localSheetId="10">#REF!,#REF!,#REF!,#REF!,#REF!</definedName>
    <definedName name="T28_Protect">#REF!,#REF!,#REF!,#REF!,#REF!</definedName>
    <definedName name="T29?axis?R?ВРАС" localSheetId="8">#REF!</definedName>
    <definedName name="T29?axis?R?ВРАС" localSheetId="10">#REF!</definedName>
    <definedName name="T29?axis?R?ВРАС">#REF!</definedName>
    <definedName name="T29?axis?R?ВРАС?" localSheetId="8">#REF!</definedName>
    <definedName name="T29?axis?R?ВРАС?" localSheetId="10">#REF!</definedName>
    <definedName name="T29?axis?R?ВРАС?">#REF!</definedName>
    <definedName name="T29?axis?ПРД?БАЗ" localSheetId="8">#REF!,#REF!</definedName>
    <definedName name="T29?axis?ПРД?БАЗ" localSheetId="10">#REF!,#REF!</definedName>
    <definedName name="T29?axis?ПРД?БАЗ">#REF!,#REF!</definedName>
    <definedName name="T29?axis?ПРД?ПРЕД" localSheetId="8">#REF!,#REF!</definedName>
    <definedName name="T29?axis?ПРД?ПРЕД" localSheetId="10">#REF!,#REF!</definedName>
    <definedName name="T29?axis?ПРД?ПРЕД">#REF!,#REF!</definedName>
    <definedName name="T29?axis?ПРД?РЕГ" localSheetId="8">#REF!</definedName>
    <definedName name="T29?axis?ПРД?РЕГ" localSheetId="10">#REF!</definedName>
    <definedName name="T29?axis?ПРД?РЕГ">#REF!</definedName>
    <definedName name="T29?axis?ПФ?NA" localSheetId="8">#REF!</definedName>
    <definedName name="T29?axis?ПФ?NA" localSheetId="10">#REF!</definedName>
    <definedName name="T29?axis?ПФ?NA">#REF!</definedName>
    <definedName name="T29?axis?ПФ?ПЛАН" localSheetId="8">#REF!,#REF!,#REF!,#REF!</definedName>
    <definedName name="T29?axis?ПФ?ПЛАН" localSheetId="10">#REF!,#REF!,#REF!,#REF!</definedName>
    <definedName name="T29?axis?ПФ?ПЛАН">#REF!,#REF!,#REF!,#REF!</definedName>
    <definedName name="T29?axis?ПФ?ФАКТ" localSheetId="8">#REF!,#REF!,#REF!,#REF!</definedName>
    <definedName name="T29?axis?ПФ?ФАКТ" localSheetId="10">#REF!,#REF!,#REF!,#REF!</definedName>
    <definedName name="T29?axis?ПФ?ФАКТ">#REF!,#REF!,#REF!,#REF!</definedName>
    <definedName name="T29?Data" localSheetId="8">#REF!,#REF!</definedName>
    <definedName name="T29?Data" localSheetId="10">#REF!,#REF!</definedName>
    <definedName name="T29?Data">#REF!,#REF!</definedName>
    <definedName name="T29?item_ext?РОСТ" localSheetId="8">#REF!</definedName>
    <definedName name="T29?item_ext?РОСТ" localSheetId="10">#REF!</definedName>
    <definedName name="T29?item_ext?РОСТ">#REF!</definedName>
    <definedName name="T29?L1" localSheetId="8">#REF!</definedName>
    <definedName name="T29?L1" localSheetId="10">#REF!</definedName>
    <definedName name="T29?L1">#REF!</definedName>
    <definedName name="T29?L1.1" localSheetId="8">#REF!</definedName>
    <definedName name="T29?L1.1" localSheetId="10">#REF!</definedName>
    <definedName name="T29?L1.1">#REF!</definedName>
    <definedName name="T29?Name" localSheetId="8">#REF!</definedName>
    <definedName name="T29?Name" localSheetId="10">#REF!</definedName>
    <definedName name="T29?Name">#REF!</definedName>
    <definedName name="T29?Table" localSheetId="8">#REF!</definedName>
    <definedName name="T29?Table" localSheetId="10">#REF!</definedName>
    <definedName name="T29?Table">#REF!</definedName>
    <definedName name="T29?Title" localSheetId="8">#REF!</definedName>
    <definedName name="T29?Title" localSheetId="10">#REF!</definedName>
    <definedName name="T29?Title">#REF!</definedName>
    <definedName name="T29?unit?ПРЦ" localSheetId="8">#REF!</definedName>
    <definedName name="T29?unit?ПРЦ" localSheetId="10">#REF!</definedName>
    <definedName name="T29?unit?ПРЦ">#REF!</definedName>
    <definedName name="T29?unit?ТРУБ" localSheetId="8">#REF!</definedName>
    <definedName name="T29?unit?ТРУБ" localSheetId="10">#REF!</definedName>
    <definedName name="T29?unit?ТРУБ">#REF!</definedName>
    <definedName name="T29_Protect" localSheetId="8">#REF!,#REF!,#REF!,#REF!</definedName>
    <definedName name="T29_Protect" localSheetId="10">#REF!,#REF!,#REF!,#REF!</definedName>
    <definedName name="T29_Protect">#REF!,#REF!,#REF!,#REF!</definedName>
    <definedName name="T3?axis?C?ПЭ">'[7]3'!$J$6:$L$8,'[7]3'!$N$6:$P$8,'[7]3'!$F$6:$H$8</definedName>
    <definedName name="T3?axis?C?ПЭ?">'[7]3'!$J$5:$L$5,'[7]3'!$F$5:$H$5,'[7]3'!$N$5:$P$5</definedName>
    <definedName name="T3?axis?ПРД?БАЗ">'[7]3'!$F$6:$L$8,'[7]3'!$R$6:$S$8</definedName>
    <definedName name="T3?axis?ПРД?ПРЕД">'[7]3'!$T$6:$U$8,'[7]3'!$D$6:$E$8</definedName>
    <definedName name="T3?axis?ПФ?ПЛАН">'[7]3'!$R$6:$R$8,'[7]3'!$T$6:$T$8,'[7]3'!$D$6:$D$8,'[7]3'!$F$6:$H$8</definedName>
    <definedName name="T3?axis?ПФ?ФАКТ">'[7]3'!$S$6:$S$8,'[7]3'!$U$6:$U$8,'[7]3'!$E$6:$E$8,'[7]3'!$J$6:$L$8</definedName>
    <definedName name="T3?Data">'[7]3'!$J$6:$L$8,'[7]3'!$N$6:$P$8,'[7]3'!$R$6:$U$8,'[7]3'!$D$6:$H$8</definedName>
    <definedName name="T3_Protect">'[7]3'!$K$7:$L$7,'[7]3'!$O$7:$P$7,'[7]3'!$D$7:$E$7,'[7]3'!$F$5:$H$5,'[7]3'!$J$5:$L$5,'[7]3'!$N$5:$P$5,'[7]3'!$G$7:$H$7</definedName>
    <definedName name="T30?axis?R?ВРАС" localSheetId="8">#REF!</definedName>
    <definedName name="T30?axis?R?ВРАС" localSheetId="10">#REF!</definedName>
    <definedName name="T30?axis?R?ВРАС">#REF!</definedName>
    <definedName name="T30?axis?R?ВРАС?" localSheetId="8">#REF!</definedName>
    <definedName name="T30?axis?R?ВРАС?" localSheetId="10">#REF!</definedName>
    <definedName name="T30?axis?R?ВРАС?">#REF!</definedName>
    <definedName name="T30?axis?ПРД?БАЗ" localSheetId="8">#REF!</definedName>
    <definedName name="T30?axis?ПРД?БАЗ" localSheetId="10">#REF!</definedName>
    <definedName name="T30?axis?ПРД?БАЗ">#REF!</definedName>
    <definedName name="T30?axis?ПРД?ПРЕД" localSheetId="8">#REF!</definedName>
    <definedName name="T30?axis?ПРД?ПРЕД" localSheetId="10">#REF!</definedName>
    <definedName name="T30?axis?ПРД?ПРЕД">#REF!</definedName>
    <definedName name="T30?axis?ПРД?РЕГ" localSheetId="8">#REF!</definedName>
    <definedName name="T30?axis?ПРД?РЕГ" localSheetId="10">#REF!</definedName>
    <definedName name="T30?axis?ПРД?РЕГ">#REF!</definedName>
    <definedName name="T30?axis?ПФ?NA" localSheetId="8">#REF!</definedName>
    <definedName name="T30?axis?ПФ?NA" localSheetId="10">#REF!</definedName>
    <definedName name="T30?axis?ПФ?NA">#REF!</definedName>
    <definedName name="T30?axis?ПФ?ПЛАН" localSheetId="8">#REF!,#REF!</definedName>
    <definedName name="T30?axis?ПФ?ПЛАН" localSheetId="10">#REF!,#REF!</definedName>
    <definedName name="T30?axis?ПФ?ПЛАН">#REF!,#REF!</definedName>
    <definedName name="T30?axis?ПФ?ФАКТ" localSheetId="8">#REF!,#REF!</definedName>
    <definedName name="T30?axis?ПФ?ФАКТ" localSheetId="10">#REF!,#REF!</definedName>
    <definedName name="T30?axis?ПФ?ФАКТ">#REF!,#REF!</definedName>
    <definedName name="T30?Data" localSheetId="8">#REF!,#REF!</definedName>
    <definedName name="T30?Data" localSheetId="10">#REF!,#REF!</definedName>
    <definedName name="T30?Data">#REF!,#REF!</definedName>
    <definedName name="T30?L1" localSheetId="8">#REF!</definedName>
    <definedName name="T30?L1" localSheetId="10">#REF!</definedName>
    <definedName name="T30?L1">#REF!</definedName>
    <definedName name="T30?L1.1" localSheetId="8">#REF!</definedName>
    <definedName name="T30?L1.1" localSheetId="10">#REF!</definedName>
    <definedName name="T30?L1.1">#REF!</definedName>
    <definedName name="T30?Name" localSheetId="8">#REF!</definedName>
    <definedName name="T30?Name" localSheetId="10">#REF!</definedName>
    <definedName name="T30?Name">#REF!</definedName>
    <definedName name="T30?Table" localSheetId="8">#REF!</definedName>
    <definedName name="T30?Table" localSheetId="10">#REF!</definedName>
    <definedName name="T30?Table">#REF!</definedName>
    <definedName name="T30?Title" localSheetId="8">#REF!</definedName>
    <definedName name="T30?Title" localSheetId="10">#REF!</definedName>
    <definedName name="T30?Title">#REF!</definedName>
    <definedName name="T30?unit?ТРУБ" localSheetId="8">#REF!</definedName>
    <definedName name="T30?unit?ТРУБ" localSheetId="10">#REF!</definedName>
    <definedName name="T30?unit?ТРУБ">#REF!</definedName>
    <definedName name="T30_Protect" localSheetId="8">#REF!,#REF!,#REF!,#REF!</definedName>
    <definedName name="T30_Protect" localSheetId="10">#REF!,#REF!,#REF!,#REF!</definedName>
    <definedName name="T30_Protect">#REF!,#REF!,#REF!,#REF!</definedName>
    <definedName name="T4?axis?R?ВТОП">'[6]4'!$E$24:$N$36,'[6]4'!$E$39:$N$51,'[6]4'!$E$8:$N$20</definedName>
    <definedName name="T4?axis?R?ВТОП?">'[6]4'!$C$24:$C$36,'[6]4'!$C$8:$C$20,'[6]4'!$C$39:$C$51</definedName>
    <definedName name="T4?axis?R?ДЕТ">'[6]4'!$E$39:$N$51,'[6]4'!$E$8:$N$20,'[6]4'!$E$24:$N$36</definedName>
    <definedName name="T4?axis?R?ДЕТ?">'[6]4'!$B$24:$B$36,'[6]4'!$B$39:$B$51,'[6]4'!$B$8:$B$20</definedName>
    <definedName name="T4?Data">'[6]4'!$E$12:$N$19,'[6]4'!$E$21:$N$21,'[6]4'!$E$23:$N$26,'[6]4'!$E$28:$N$35,'[6]4'!$E$39:$N$41,'[6]4'!$E$43:$N$50,'[6]4'!$E$7:$N$10</definedName>
    <definedName name="T4_Protect">'[6]4'!$B$34:$B$35,'[6]4'!$B$40:$B$41,'[6]4'!$B$49:$B$50,'[6]4'!$E$3:$N$3,'[6]4'!$E$12:$N$12,P1_T4_Protect</definedName>
    <definedName name="T5?axis?R?ОС" localSheetId="8">#REF!,#REF!,#REF!,#REF!,#REF!,#REF!</definedName>
    <definedName name="T5?axis?R?ОС" localSheetId="10">#REF!,#REF!,#REF!,#REF!,#REF!,#REF!</definedName>
    <definedName name="T5?axis?R?ОС">#REF!,#REF!,#REF!,#REF!,#REF!,#REF!</definedName>
    <definedName name="T5?axis?R?ОС?" localSheetId="8">#REF!,#REF!,#REF!,#REF!,#REF!,#REF!</definedName>
    <definedName name="T5?axis?R?ОС?" localSheetId="10">#REF!,#REF!,#REF!,#REF!,#REF!,#REF!</definedName>
    <definedName name="T5?axis?R?ОС?">#REF!,#REF!,#REF!,#REF!,#REF!,#REF!</definedName>
    <definedName name="T5?axis?ПРД?БАЗ" localSheetId="8">#REF!,#REF!</definedName>
    <definedName name="T5?axis?ПРД?БАЗ" localSheetId="10">#REF!,#REF!</definedName>
    <definedName name="T5?axis?ПРД?БАЗ">#REF!,#REF!</definedName>
    <definedName name="T5?axis?ПРД?ПРЕД" localSheetId="8">#REF!,#REF!</definedName>
    <definedName name="T5?axis?ПРД?ПРЕД" localSheetId="10">#REF!,#REF!</definedName>
    <definedName name="T5?axis?ПРД?ПРЕД">#REF!,#REF!</definedName>
    <definedName name="T5?axis?ПРД?РЕГ" localSheetId="8">#REF!</definedName>
    <definedName name="T5?axis?ПРД?РЕГ" localSheetId="10">#REF!</definedName>
    <definedName name="T5?axis?ПРД?РЕГ">#REF!</definedName>
    <definedName name="T5?axis?ПРД?РЕГ.КВ1" localSheetId="8">#REF!</definedName>
    <definedName name="T5?axis?ПРД?РЕГ.КВ1" localSheetId="10">#REF!</definedName>
    <definedName name="T5?axis?ПРД?РЕГ.КВ1">#REF!</definedName>
    <definedName name="T5?axis?ПРД?РЕГ.КВ2" localSheetId="8">#REF!</definedName>
    <definedName name="T5?axis?ПРД?РЕГ.КВ2" localSheetId="10">#REF!</definedName>
    <definedName name="T5?axis?ПРД?РЕГ.КВ2">#REF!</definedName>
    <definedName name="T5?axis?ПРД?РЕГ.КВ3" localSheetId="8">#REF!</definedName>
    <definedName name="T5?axis?ПРД?РЕГ.КВ3" localSheetId="10">#REF!</definedName>
    <definedName name="T5?axis?ПРД?РЕГ.КВ3">#REF!</definedName>
    <definedName name="T5?axis?ПРД?РЕГ.КВ4" localSheetId="8">#REF!</definedName>
    <definedName name="T5?axis?ПРД?РЕГ.КВ4" localSheetId="10">#REF!</definedName>
    <definedName name="T5?axis?ПРД?РЕГ.КВ4">#REF!</definedName>
    <definedName name="T5?axis?ПФ?NA" localSheetId="8">#REF!</definedName>
    <definedName name="T5?axis?ПФ?NA" localSheetId="10">#REF!</definedName>
    <definedName name="T5?axis?ПФ?NA">#REF!</definedName>
    <definedName name="T5?axis?ПФ?ПЛАН" localSheetId="8">#REF!,#REF!,#REF!,#REF!</definedName>
    <definedName name="T5?axis?ПФ?ПЛАН" localSheetId="10">#REF!,#REF!,#REF!,#REF!</definedName>
    <definedName name="T5?axis?ПФ?ПЛАН">#REF!,#REF!,#REF!,#REF!</definedName>
    <definedName name="T5?axis?ПФ?ФАКТ" localSheetId="8">#REF!,#REF!,#REF!,#REF!</definedName>
    <definedName name="T5?axis?ПФ?ФАКТ" localSheetId="10">#REF!,#REF!,#REF!,#REF!</definedName>
    <definedName name="T5?axis?ПФ?ФАКТ">#REF!,#REF!,#REF!,#REF!</definedName>
    <definedName name="T5?Data" localSheetId="8">#REF!,#REF!,#REF!,#REF!,#REF!,#REF!</definedName>
    <definedName name="T5?Data" localSheetId="10">#REF!,#REF!,#REF!,#REF!,#REF!,#REF!</definedName>
    <definedName name="T5?Data">#REF!,#REF!,#REF!,#REF!,#REF!,#REF!</definedName>
    <definedName name="T5?item_ext?РОСТ" localSheetId="8">#REF!</definedName>
    <definedName name="T5?item_ext?РОСТ" localSheetId="10">#REF!</definedName>
    <definedName name="T5?item_ext?РОСТ">#REF!</definedName>
    <definedName name="T5?L1" localSheetId="8">#REF!</definedName>
    <definedName name="T5?L1" localSheetId="10">#REF!</definedName>
    <definedName name="T5?L1">#REF!</definedName>
    <definedName name="T5?L1.1" localSheetId="8">#REF!</definedName>
    <definedName name="T5?L1.1" localSheetId="10">#REF!</definedName>
    <definedName name="T5?L1.1">#REF!</definedName>
    <definedName name="T5?L2" localSheetId="8">#REF!</definedName>
    <definedName name="T5?L2" localSheetId="10">#REF!</definedName>
    <definedName name="T5?L2">#REF!</definedName>
    <definedName name="T5?L2.1" localSheetId="8">#REF!</definedName>
    <definedName name="T5?L2.1" localSheetId="10">#REF!</definedName>
    <definedName name="T5?L2.1">#REF!</definedName>
    <definedName name="T5?L3" localSheetId="8">#REF!</definedName>
    <definedName name="T5?L3" localSheetId="10">#REF!</definedName>
    <definedName name="T5?L3">#REF!</definedName>
    <definedName name="T5?L3.1" localSheetId="8">#REF!</definedName>
    <definedName name="T5?L3.1" localSheetId="10">#REF!</definedName>
    <definedName name="T5?L3.1">#REF!</definedName>
    <definedName name="T5?L4" localSheetId="8">#REF!</definedName>
    <definedName name="T5?L4" localSheetId="10">#REF!</definedName>
    <definedName name="T5?L4">#REF!</definedName>
    <definedName name="T5?L4.1" localSheetId="8">#REF!</definedName>
    <definedName name="T5?L4.1" localSheetId="10">#REF!</definedName>
    <definedName name="T5?L4.1">#REF!</definedName>
    <definedName name="T5?L5.1" localSheetId="8">#REF!</definedName>
    <definedName name="T5?L5.1" localSheetId="10">#REF!</definedName>
    <definedName name="T5?L5.1">#REF!</definedName>
    <definedName name="T5?L6" localSheetId="8">#REF!</definedName>
    <definedName name="T5?L6" localSheetId="10">#REF!</definedName>
    <definedName name="T5?L6">#REF!</definedName>
    <definedName name="T5?L6.1" localSheetId="8">#REF!</definedName>
    <definedName name="T5?L6.1" localSheetId="10">#REF!</definedName>
    <definedName name="T5?L6.1">#REF!</definedName>
    <definedName name="T5?Name" localSheetId="8">#REF!</definedName>
    <definedName name="T5?Name" localSheetId="10">#REF!</definedName>
    <definedName name="T5?Name">#REF!</definedName>
    <definedName name="T5?Table" localSheetId="8">#REF!</definedName>
    <definedName name="T5?Table" localSheetId="10">#REF!</definedName>
    <definedName name="T5?Table">#REF!</definedName>
    <definedName name="T5?Title" localSheetId="8">#REF!</definedName>
    <definedName name="T5?Title" localSheetId="10">#REF!</definedName>
    <definedName name="T5?Title">#REF!</definedName>
    <definedName name="T5?unit?ПРЦ" localSheetId="8">#REF!,#REF!,#REF!,#REF!,#REF!,#REF!</definedName>
    <definedName name="T5?unit?ПРЦ" localSheetId="10">#REF!,#REF!,#REF!,#REF!,#REF!,#REF!</definedName>
    <definedName name="T5?unit?ПРЦ">#REF!,#REF!,#REF!,#REF!,#REF!,#REF!</definedName>
    <definedName name="T5?unit?ТРУБ" localSheetId="8">#REF!,#REF!,#REF!,#REF!,#REF!</definedName>
    <definedName name="T5?unit?ТРУБ" localSheetId="10">#REF!,#REF!,#REF!,#REF!,#REF!</definedName>
    <definedName name="T5?unit?ТРУБ">#REF!,#REF!,#REF!,#REF!,#REF!</definedName>
    <definedName name="T5_Protect" localSheetId="8">#REF!,#REF!,#REF!,#REF!,#REF!,#REF!,#REF!,#REF!,№27!P1_T5_Protect</definedName>
    <definedName name="T5_Protect" localSheetId="10">#REF!,#REF!,#REF!,#REF!,#REF!,#REF!,#REF!,#REF!,калькуляция!P1_T5_Protect</definedName>
    <definedName name="T5_Protect">#REF!,#REF!,#REF!,#REF!,#REF!,#REF!,#REF!,#REF!,P1_T5_Protect</definedName>
    <definedName name="T6.1?axis?ПРД?БАЗ.КВ1" localSheetId="8">#REF!</definedName>
    <definedName name="T6.1?axis?ПРД?БАЗ.КВ1" localSheetId="10">#REF!</definedName>
    <definedName name="T6.1?axis?ПРД?БАЗ.КВ1">#REF!</definedName>
    <definedName name="T6.1?axis?ПРД?БАЗ.КВ2" localSheetId="8">#REF!</definedName>
    <definedName name="T6.1?axis?ПРД?БАЗ.КВ2" localSheetId="10">#REF!</definedName>
    <definedName name="T6.1?axis?ПРД?БАЗ.КВ2">#REF!</definedName>
    <definedName name="T6.1?axis?ПРД?БАЗ.КВ3" localSheetId="8">#REF!</definedName>
    <definedName name="T6.1?axis?ПРД?БАЗ.КВ3" localSheetId="10">#REF!</definedName>
    <definedName name="T6.1?axis?ПРД?БАЗ.КВ3">#REF!</definedName>
    <definedName name="T6.1?axis?ПРД?БАЗ.КВ4" localSheetId="8">#REF!</definedName>
    <definedName name="T6.1?axis?ПРД?БАЗ.КВ4" localSheetId="10">#REF!</definedName>
    <definedName name="T6.1?axis?ПРД?БАЗ.КВ4">#REF!</definedName>
    <definedName name="T6.1?axis?ПРД?ПРЕД.КВ1" localSheetId="8">#REF!</definedName>
    <definedName name="T6.1?axis?ПРД?ПРЕД.КВ1" localSheetId="10">#REF!</definedName>
    <definedName name="T6.1?axis?ПРД?ПРЕД.КВ1">#REF!</definedName>
    <definedName name="T6.1?axis?ПРД?ПРЕД.КВ2" localSheetId="8">#REF!</definedName>
    <definedName name="T6.1?axis?ПРД?ПРЕД.КВ2" localSheetId="10">#REF!</definedName>
    <definedName name="T6.1?axis?ПРД?ПРЕД.КВ2">#REF!</definedName>
    <definedName name="T6.1?axis?ПРД?ПРЕД.КВ3" localSheetId="8">#REF!</definedName>
    <definedName name="T6.1?axis?ПРД?ПРЕД.КВ3" localSheetId="10">#REF!</definedName>
    <definedName name="T6.1?axis?ПРД?ПРЕД.КВ3">#REF!</definedName>
    <definedName name="T6.1?axis?ПРД?ПРЕД.КВ4" localSheetId="8">#REF!</definedName>
    <definedName name="T6.1?axis?ПРД?ПРЕД.КВ4" localSheetId="10">#REF!</definedName>
    <definedName name="T6.1?axis?ПРД?ПРЕД.КВ4">#REF!</definedName>
    <definedName name="T6.1?axis?ПРД?РЕГ" localSheetId="8">#REF!</definedName>
    <definedName name="T6.1?axis?ПРД?РЕГ" localSheetId="10">#REF!</definedName>
    <definedName name="T6.1?axis?ПРД?РЕГ">#REF!</definedName>
    <definedName name="T6.1?axis?ПРД?СР3ГОД" localSheetId="8">#REF!</definedName>
    <definedName name="T6.1?axis?ПРД?СР3ГОД" localSheetId="10">#REF!</definedName>
    <definedName name="T6.1?axis?ПРД?СР3ГОД">#REF!</definedName>
    <definedName name="T6.1?Data" localSheetId="8">#REF!</definedName>
    <definedName name="T6.1?Data" localSheetId="10">#REF!</definedName>
    <definedName name="T6.1?Data">#REF!</definedName>
    <definedName name="T6.1?L1" localSheetId="8">#REF!</definedName>
    <definedName name="T6.1?L1" localSheetId="10">#REF!</definedName>
    <definedName name="T6.1?L1">#REF!</definedName>
    <definedName name="T6.1?L2" localSheetId="8">#REF!</definedName>
    <definedName name="T6.1?L2" localSheetId="10">#REF!</definedName>
    <definedName name="T6.1?L2">#REF!</definedName>
    <definedName name="T6.1?Name" localSheetId="8">#REF!</definedName>
    <definedName name="T6.1?Name" localSheetId="10">#REF!</definedName>
    <definedName name="T6.1?Name">#REF!</definedName>
    <definedName name="T6.1?Table" localSheetId="8">#REF!</definedName>
    <definedName name="T6.1?Table" localSheetId="10">#REF!</definedName>
    <definedName name="T6.1?Table">#REF!</definedName>
    <definedName name="T6.1?Title" localSheetId="8">#REF!</definedName>
    <definedName name="T6.1?Title" localSheetId="10">#REF!</definedName>
    <definedName name="T6.1?Title">#REF!</definedName>
    <definedName name="T6.1?unit?ПРЦ" localSheetId="8">#REF!</definedName>
    <definedName name="T6.1?unit?ПРЦ" localSheetId="10">#REF!</definedName>
    <definedName name="T6.1?unit?ПРЦ">#REF!</definedName>
    <definedName name="T6.1?unit?РУБ" localSheetId="8">#REF!</definedName>
    <definedName name="T6.1?unit?РУБ" localSheetId="10">#REF!</definedName>
    <definedName name="T6.1?unit?РУБ">#REF!</definedName>
    <definedName name="T6.1_Protect" localSheetId="8">#REF!,#REF!,#REF!,#REF!,#REF!</definedName>
    <definedName name="T6.1_Protect" localSheetId="10">#REF!,#REF!,#REF!,#REF!,#REF!</definedName>
    <definedName name="T6.1_Protect">#REF!,#REF!,#REF!,#REF!,#REF!</definedName>
    <definedName name="T6?axis?ПРД?БАЗ" localSheetId="8">#REF!,#REF!</definedName>
    <definedName name="T6?axis?ПРД?БАЗ" localSheetId="10">#REF!,#REF!</definedName>
    <definedName name="T6?axis?ПРД?БАЗ">#REF!,#REF!</definedName>
    <definedName name="T6?axis?ПРД?ПРЕД" localSheetId="8">#REF!,#REF!</definedName>
    <definedName name="T6?axis?ПРД?ПРЕД" localSheetId="10">#REF!,#REF!</definedName>
    <definedName name="T6?axis?ПРД?ПРЕД">#REF!,#REF!</definedName>
    <definedName name="T6?axis?ПРД?РЕГ" localSheetId="8">#REF!</definedName>
    <definedName name="T6?axis?ПРД?РЕГ" localSheetId="10">#REF!</definedName>
    <definedName name="T6?axis?ПРД?РЕГ">#REF!</definedName>
    <definedName name="T6?axis?ПФ?NA" localSheetId="8">#REF!</definedName>
    <definedName name="T6?axis?ПФ?NA" localSheetId="10">#REF!</definedName>
    <definedName name="T6?axis?ПФ?NA">#REF!</definedName>
    <definedName name="T6?axis?ПФ?ПЛАН" localSheetId="8">#REF!,#REF!,#REF!,#REF!</definedName>
    <definedName name="T6?axis?ПФ?ПЛАН" localSheetId="10">#REF!,#REF!,#REF!,#REF!</definedName>
    <definedName name="T6?axis?ПФ?ПЛАН">#REF!,#REF!,#REF!,#REF!</definedName>
    <definedName name="T6?axis?ПФ?ФАКТ" localSheetId="8">#REF!,#REF!,#REF!,#REF!</definedName>
    <definedName name="T6?axis?ПФ?ФАКТ" localSheetId="10">#REF!,#REF!,#REF!,#REF!</definedName>
    <definedName name="T6?axis?ПФ?ФАКТ">#REF!,#REF!,#REF!,#REF!</definedName>
    <definedName name="T6?Data" localSheetId="8">#REF!,#REF!,#REF!,#REF!,#REF!,#REF!,#REF!,#REF!,#REF!</definedName>
    <definedName name="T6?Data" localSheetId="10">#REF!,#REF!,#REF!,#REF!,#REF!,#REF!,#REF!,#REF!,#REF!</definedName>
    <definedName name="T6?Data">#REF!,#REF!,#REF!,#REF!,#REF!,#REF!,#REF!,#REF!,#REF!</definedName>
    <definedName name="T6?item_ext?РОСТ" localSheetId="8">#REF!</definedName>
    <definedName name="T6?item_ext?РОСТ" localSheetId="10">#REF!</definedName>
    <definedName name="T6?item_ext?РОСТ">#REF!</definedName>
    <definedName name="T6?L1.1" localSheetId="8">#REF!</definedName>
    <definedName name="T6?L1.1" localSheetId="10">#REF!</definedName>
    <definedName name="T6?L1.1">#REF!</definedName>
    <definedName name="T6?L1.1.1" localSheetId="8">#REF!</definedName>
    <definedName name="T6?L1.1.1" localSheetId="10">#REF!</definedName>
    <definedName name="T6?L1.1.1">#REF!</definedName>
    <definedName name="T6?L1.2" localSheetId="8">#REF!</definedName>
    <definedName name="T6?L1.2" localSheetId="10">#REF!</definedName>
    <definedName name="T6?L1.2">#REF!</definedName>
    <definedName name="T6?L1.2.1" localSheetId="8">#REF!</definedName>
    <definedName name="T6?L1.2.1" localSheetId="10">#REF!</definedName>
    <definedName name="T6?L1.2.1">#REF!</definedName>
    <definedName name="T6?L1.3" localSheetId="8">#REF!</definedName>
    <definedName name="T6?L1.3" localSheetId="10">#REF!</definedName>
    <definedName name="T6?L1.3">#REF!</definedName>
    <definedName name="T6?L1.3.1" localSheetId="8">#REF!</definedName>
    <definedName name="T6?L1.3.1" localSheetId="10">#REF!</definedName>
    <definedName name="T6?L1.3.1">#REF!</definedName>
    <definedName name="T6?L1.4" localSheetId="8">#REF!</definedName>
    <definedName name="T6?L1.4" localSheetId="10">#REF!</definedName>
    <definedName name="T6?L1.4">#REF!</definedName>
    <definedName name="T6?L1.5" localSheetId="8">#REF!</definedName>
    <definedName name="T6?L1.5" localSheetId="10">#REF!</definedName>
    <definedName name="T6?L1.5">#REF!</definedName>
    <definedName name="T6?L2.1" localSheetId="8">#REF!</definedName>
    <definedName name="T6?L2.1" localSheetId="10">#REF!</definedName>
    <definedName name="T6?L2.1">#REF!</definedName>
    <definedName name="T6?L2.10" localSheetId="8">#REF!</definedName>
    <definedName name="T6?L2.10" localSheetId="10">#REF!</definedName>
    <definedName name="T6?L2.10">#REF!</definedName>
    <definedName name="T6?L2.11.1.1" localSheetId="8">#REF!</definedName>
    <definedName name="T6?L2.11.1.1" localSheetId="10">#REF!</definedName>
    <definedName name="T6?L2.11.1.1">#REF!</definedName>
    <definedName name="T6?L2.11.1.2" localSheetId="8">#REF!</definedName>
    <definedName name="T6?L2.11.1.2" localSheetId="10">#REF!</definedName>
    <definedName name="T6?L2.11.1.2">#REF!</definedName>
    <definedName name="T6?L2.11.2.1" localSheetId="8">#REF!</definedName>
    <definedName name="T6?L2.11.2.1" localSheetId="10">#REF!</definedName>
    <definedName name="T6?L2.11.2.1">#REF!</definedName>
    <definedName name="T6?L2.11.2.2" localSheetId="8">#REF!</definedName>
    <definedName name="T6?L2.11.2.2" localSheetId="10">#REF!</definedName>
    <definedName name="T6?L2.11.2.2">#REF!</definedName>
    <definedName name="T6?L2.2" localSheetId="8">#REF!</definedName>
    <definedName name="T6?L2.2" localSheetId="10">#REF!</definedName>
    <definedName name="T6?L2.2">#REF!</definedName>
    <definedName name="T6?L2.3" localSheetId="8">#REF!</definedName>
    <definedName name="T6?L2.3" localSheetId="10">#REF!</definedName>
    <definedName name="T6?L2.3">#REF!</definedName>
    <definedName name="T6?L2.4" localSheetId="8">#REF!</definedName>
    <definedName name="T6?L2.4" localSheetId="10">#REF!</definedName>
    <definedName name="T6?L2.4">#REF!</definedName>
    <definedName name="T6?L2.5.1" localSheetId="8">#REF!</definedName>
    <definedName name="T6?L2.5.1" localSheetId="10">#REF!</definedName>
    <definedName name="T6?L2.5.1">#REF!</definedName>
    <definedName name="T6?L2.5.2" localSheetId="8">#REF!</definedName>
    <definedName name="T6?L2.5.2" localSheetId="10">#REF!</definedName>
    <definedName name="T6?L2.5.2">#REF!</definedName>
    <definedName name="T6?L2.6.1" localSheetId="8">#REF!</definedName>
    <definedName name="T6?L2.6.1" localSheetId="10">#REF!</definedName>
    <definedName name="T6?L2.6.1">#REF!</definedName>
    <definedName name="T6?L2.6.2" localSheetId="8">#REF!</definedName>
    <definedName name="T6?L2.6.2" localSheetId="10">#REF!</definedName>
    <definedName name="T6?L2.6.2">#REF!</definedName>
    <definedName name="T6?L2.7.1" localSheetId="8">#REF!</definedName>
    <definedName name="T6?L2.7.1" localSheetId="10">#REF!</definedName>
    <definedName name="T6?L2.7.1">#REF!</definedName>
    <definedName name="T6?L2.7.2" localSheetId="8">#REF!</definedName>
    <definedName name="T6?L2.7.2" localSheetId="10">#REF!</definedName>
    <definedName name="T6?L2.7.2">#REF!</definedName>
    <definedName name="T6?L2.8.1" localSheetId="8">#REF!</definedName>
    <definedName name="T6?L2.8.1" localSheetId="10">#REF!</definedName>
    <definedName name="T6?L2.8.1">#REF!</definedName>
    <definedName name="T6?L2.8.2" localSheetId="8">#REF!</definedName>
    <definedName name="T6?L2.8.2" localSheetId="10">#REF!</definedName>
    <definedName name="T6?L2.8.2">#REF!</definedName>
    <definedName name="T6?L2.9.1" localSheetId="8">#REF!</definedName>
    <definedName name="T6?L2.9.1" localSheetId="10">#REF!</definedName>
    <definedName name="T6?L2.9.1">#REF!</definedName>
    <definedName name="T6?L2.9.2" localSheetId="8">#REF!</definedName>
    <definedName name="T6?L2.9.2" localSheetId="10">#REF!</definedName>
    <definedName name="T6?L2.9.2">#REF!</definedName>
    <definedName name="T6?L3.1" localSheetId="8">#REF!</definedName>
    <definedName name="T6?L3.1" localSheetId="10">#REF!</definedName>
    <definedName name="T6?L3.1">#REF!</definedName>
    <definedName name="T6?L3.2" localSheetId="8">#REF!</definedName>
    <definedName name="T6?L3.2" localSheetId="10">#REF!</definedName>
    <definedName name="T6?L3.2">#REF!</definedName>
    <definedName name="T6?L3.3" localSheetId="8">#REF!</definedName>
    <definedName name="T6?L3.3" localSheetId="10">#REF!</definedName>
    <definedName name="T6?L3.3">#REF!</definedName>
    <definedName name="T6?L4.1" localSheetId="8">#REF!</definedName>
    <definedName name="T6?L4.1" localSheetId="10">#REF!</definedName>
    <definedName name="T6?L4.1">#REF!</definedName>
    <definedName name="T6?L4.2" localSheetId="8">#REF!</definedName>
    <definedName name="T6?L4.2" localSheetId="10">#REF!</definedName>
    <definedName name="T6?L4.2">#REF!</definedName>
    <definedName name="T6?L4.3" localSheetId="8">#REF!</definedName>
    <definedName name="T6?L4.3" localSheetId="10">#REF!</definedName>
    <definedName name="T6?L4.3">#REF!</definedName>
    <definedName name="T6?L4.4" localSheetId="8">#REF!</definedName>
    <definedName name="T6?L4.4" localSheetId="10">#REF!</definedName>
    <definedName name="T6?L4.4">#REF!</definedName>
    <definedName name="T6?L4.5" localSheetId="8">#REF!</definedName>
    <definedName name="T6?L4.5" localSheetId="10">#REF!</definedName>
    <definedName name="T6?L4.5">#REF!</definedName>
    <definedName name="T6?L4.6" localSheetId="8">#REF!</definedName>
    <definedName name="T6?L4.6" localSheetId="10">#REF!</definedName>
    <definedName name="T6?L4.6">#REF!</definedName>
    <definedName name="T6?L4.7" localSheetId="8">#REF!</definedName>
    <definedName name="T6?L4.7" localSheetId="10">#REF!</definedName>
    <definedName name="T6?L4.7">#REF!</definedName>
    <definedName name="T6?Name" localSheetId="8">#REF!</definedName>
    <definedName name="T6?Name" localSheetId="10">#REF!</definedName>
    <definedName name="T6?Name">#REF!</definedName>
    <definedName name="T6?Table" localSheetId="8">#REF!</definedName>
    <definedName name="T6?Table" localSheetId="10">#REF!</definedName>
    <definedName name="T6?Table">#REF!</definedName>
    <definedName name="T6?Title" localSheetId="8">#REF!</definedName>
    <definedName name="T6?Title" localSheetId="10">#REF!</definedName>
    <definedName name="T6?Title">#REF!</definedName>
    <definedName name="T6?unit?ПРЦ" localSheetId="8">#REF!,#REF!,#REF!,#REF!,#REF!,#REF!,#REF!,#REF!</definedName>
    <definedName name="T6?unit?ПРЦ" localSheetId="10">#REF!,#REF!,#REF!,#REF!,#REF!,#REF!,#REF!,#REF!</definedName>
    <definedName name="T6?unit?ПРЦ">#REF!,#REF!,#REF!,#REF!,#REF!,#REF!,#REF!,#REF!</definedName>
    <definedName name="T6?unit?РУБ" localSheetId="8">#REF!,#REF!,#REF!,#REF!,#REF!,#REF!,#REF!,#REF!</definedName>
    <definedName name="T6?unit?РУБ" localSheetId="10">#REF!,#REF!,#REF!,#REF!,#REF!,#REF!,#REF!,#REF!</definedName>
    <definedName name="T6?unit?РУБ">#REF!,#REF!,#REF!,#REF!,#REF!,#REF!,#REF!,#REF!</definedName>
    <definedName name="T6?unit?ТРУБ" localSheetId="8">#REF!,#REF!</definedName>
    <definedName name="T6?unit?ТРУБ" localSheetId="10">#REF!,#REF!</definedName>
    <definedName name="T6?unit?ТРУБ">#REF!,#REF!</definedName>
    <definedName name="T6?unit?ЧЕЛ" localSheetId="8">#REF!,#REF!,#REF!</definedName>
    <definedName name="T6?unit?ЧЕЛ" localSheetId="10">#REF!,#REF!,#REF!</definedName>
    <definedName name="T6?unit?ЧЕЛ">#REF!,#REF!,#REF!</definedName>
    <definedName name="T6?unit?ЧСЛ" localSheetId="8">#REF!</definedName>
    <definedName name="T6?unit?ЧСЛ" localSheetId="10">#REF!</definedName>
    <definedName name="T6?unit?ЧСЛ">#REF!</definedName>
    <definedName name="T6_1_Protect" localSheetId="8">#REF!,#REF!,#REF!</definedName>
    <definedName name="T6_1_Protect" localSheetId="10">#REF!,#REF!,#REF!</definedName>
    <definedName name="T6_1_Protect">#REF!,#REF!,#REF!</definedName>
    <definedName name="T6_Protect" localSheetId="8">№27!P1_T6_Protect,№27!P2_T6_Protect</definedName>
    <definedName name="T6_Protect" localSheetId="10">калькуляция!P1_T6_Protect,калькуляция!P2_T6_Protect</definedName>
    <definedName name="T6_Protect">P1_T6_Protect,P2_T6_Protect</definedName>
    <definedName name="T7?axis?R?ВРАС" localSheetId="8">#REF!</definedName>
    <definedName name="T7?axis?R?ВРАС" localSheetId="10">#REF!</definedName>
    <definedName name="T7?axis?R?ВРАС">#REF!</definedName>
    <definedName name="T7?axis?R?ВРАС?" localSheetId="8">#REF!</definedName>
    <definedName name="T7?axis?R?ВРАС?" localSheetId="10">#REF!</definedName>
    <definedName name="T7?axis?R?ВРАС?">#REF!</definedName>
    <definedName name="T7?axis?ПРД?БАЗ" localSheetId="8">#REF!,#REF!</definedName>
    <definedName name="T7?axis?ПРД?БАЗ" localSheetId="10">#REF!,#REF!</definedName>
    <definedName name="T7?axis?ПРД?БАЗ">#REF!,#REF!</definedName>
    <definedName name="T7?axis?ПРД?ПРЕД" localSheetId="8">#REF!,#REF!</definedName>
    <definedName name="T7?axis?ПРД?ПРЕД" localSheetId="10">#REF!,#REF!</definedName>
    <definedName name="T7?axis?ПРД?ПРЕД">#REF!,#REF!</definedName>
    <definedName name="T7?axis?ПРД?РЕГ" localSheetId="8">#REF!</definedName>
    <definedName name="T7?axis?ПРД?РЕГ" localSheetId="10">#REF!</definedName>
    <definedName name="T7?axis?ПРД?РЕГ">#REF!</definedName>
    <definedName name="T7?axis?ПФ?NA" localSheetId="8">#REF!</definedName>
    <definedName name="T7?axis?ПФ?NA" localSheetId="10">#REF!</definedName>
    <definedName name="T7?axis?ПФ?NA">#REF!</definedName>
    <definedName name="T7?axis?ПФ?ПЛАН" localSheetId="8">#REF!,#REF!,#REF!,#REF!</definedName>
    <definedName name="T7?axis?ПФ?ПЛАН" localSheetId="10">#REF!,#REF!,#REF!,#REF!</definedName>
    <definedName name="T7?axis?ПФ?ПЛАН">#REF!,#REF!,#REF!,#REF!</definedName>
    <definedName name="T7?axis?ПФ?ФАКТ" localSheetId="8">#REF!,#REF!,#REF!,#REF!</definedName>
    <definedName name="T7?axis?ПФ?ФАКТ" localSheetId="10">#REF!,#REF!,#REF!,#REF!</definedName>
    <definedName name="T7?axis?ПФ?ФАКТ">#REF!,#REF!,#REF!,#REF!</definedName>
    <definedName name="T7?Data" localSheetId="8">#REF!,#REF!</definedName>
    <definedName name="T7?Data" localSheetId="10">#REF!,#REF!</definedName>
    <definedName name="T7?Data">#REF!,#REF!</definedName>
    <definedName name="T7?item_ext?РОСТ" localSheetId="8">#REF!</definedName>
    <definedName name="T7?item_ext?РОСТ" localSheetId="10">#REF!</definedName>
    <definedName name="T7?item_ext?РОСТ">#REF!</definedName>
    <definedName name="T7?L1" localSheetId="8">#REF!</definedName>
    <definedName name="T7?L1" localSheetId="10">#REF!</definedName>
    <definedName name="T7?L1">#REF!</definedName>
    <definedName name="T7?L1.1" localSheetId="8">#REF!</definedName>
    <definedName name="T7?L1.1" localSheetId="10">#REF!</definedName>
    <definedName name="T7?L1.1">#REF!</definedName>
    <definedName name="T7?Name" localSheetId="8">#REF!</definedName>
    <definedName name="T7?Name" localSheetId="10">#REF!</definedName>
    <definedName name="T7?Name">#REF!</definedName>
    <definedName name="T7?Table" localSheetId="8">#REF!</definedName>
    <definedName name="T7?Table" localSheetId="10">#REF!</definedName>
    <definedName name="T7?Table">#REF!</definedName>
    <definedName name="T7?Title" localSheetId="8">#REF!</definedName>
    <definedName name="T7?Title" localSheetId="10">#REF!</definedName>
    <definedName name="T7?Title">#REF!</definedName>
    <definedName name="T7?unit?ПРЦ" localSheetId="8">#REF!</definedName>
    <definedName name="T7?unit?ПРЦ" localSheetId="10">#REF!</definedName>
    <definedName name="T7?unit?ПРЦ">#REF!</definedName>
    <definedName name="T7?unit?ТРУБ" localSheetId="8">#REF!</definedName>
    <definedName name="T7?unit?ТРУБ" localSheetId="10">#REF!</definedName>
    <definedName name="T7?unit?ТРУБ">#REF!</definedName>
    <definedName name="T7_Protect" localSheetId="8">#REF!,#REF!,#REF!,#REF!</definedName>
    <definedName name="T7_Protect" localSheetId="10">#REF!,#REF!,#REF!,#REF!</definedName>
    <definedName name="T7_Protect">#REF!,#REF!,#REF!,#REF!</definedName>
    <definedName name="T8?axis?ПРД?БАЗ" localSheetId="8">#REF!,#REF!</definedName>
    <definedName name="T8?axis?ПРД?БАЗ" localSheetId="10">#REF!,#REF!</definedName>
    <definedName name="T8?axis?ПРД?БАЗ">#REF!,#REF!</definedName>
    <definedName name="T8?axis?ПРД?ПРЕД" localSheetId="8">#REF!,#REF!</definedName>
    <definedName name="T8?axis?ПРД?ПРЕД" localSheetId="10">#REF!,#REF!</definedName>
    <definedName name="T8?axis?ПРД?ПРЕД">#REF!,#REF!</definedName>
    <definedName name="T8?axis?ПРД?РЕГ" localSheetId="8">#REF!</definedName>
    <definedName name="T8?axis?ПРД?РЕГ" localSheetId="10">#REF!</definedName>
    <definedName name="T8?axis?ПРД?РЕГ">#REF!</definedName>
    <definedName name="T8?axis?ПФ?NA" localSheetId="8">#REF!</definedName>
    <definedName name="T8?axis?ПФ?NA" localSheetId="10">#REF!</definedName>
    <definedName name="T8?axis?ПФ?NA">#REF!</definedName>
    <definedName name="T8?axis?ПФ?ПЛАН" localSheetId="8">#REF!,#REF!,#REF!,#REF!</definedName>
    <definedName name="T8?axis?ПФ?ПЛАН" localSheetId="10">#REF!,#REF!,#REF!,#REF!</definedName>
    <definedName name="T8?axis?ПФ?ПЛАН">#REF!,#REF!,#REF!,#REF!</definedName>
    <definedName name="T8?axis?ПФ?ФАКТ" localSheetId="8">#REF!,#REF!,#REF!,#REF!</definedName>
    <definedName name="T8?axis?ПФ?ФАКТ" localSheetId="10">#REF!,#REF!,#REF!,#REF!</definedName>
    <definedName name="T8?axis?ПФ?ФАКТ">#REF!,#REF!,#REF!,#REF!</definedName>
    <definedName name="T8?Data" localSheetId="8">#REF!,#REF!,#REF!,#REF!,#REF!,#REF!,#REF!,#REF!,#REF!</definedName>
    <definedName name="T8?Data" localSheetId="10">#REF!,#REF!,#REF!,#REF!,#REF!,#REF!,#REF!,#REF!,#REF!</definedName>
    <definedName name="T8?Data">#REF!,#REF!,#REF!,#REF!,#REF!,#REF!,#REF!,#REF!,#REF!</definedName>
    <definedName name="T8?item_ext?РОСТ" localSheetId="8">#REF!</definedName>
    <definedName name="T8?item_ext?РОСТ" localSheetId="10">#REF!</definedName>
    <definedName name="T8?item_ext?РОСТ">#REF!</definedName>
    <definedName name="T8?L1" localSheetId="8">#REF!</definedName>
    <definedName name="T8?L1" localSheetId="10">#REF!</definedName>
    <definedName name="T8?L1">#REF!</definedName>
    <definedName name="T8?L1.1" localSheetId="8">#REF!</definedName>
    <definedName name="T8?L1.1" localSheetId="10">#REF!</definedName>
    <definedName name="T8?L1.1">#REF!</definedName>
    <definedName name="T8?L1.2" localSheetId="8">#REF!</definedName>
    <definedName name="T8?L1.2" localSheetId="10">#REF!</definedName>
    <definedName name="T8?L1.2">#REF!</definedName>
    <definedName name="T8?L2" localSheetId="8">#REF!</definedName>
    <definedName name="T8?L2" localSheetId="10">#REF!</definedName>
    <definedName name="T8?L2">#REF!</definedName>
    <definedName name="T8?L2.1" localSheetId="8">#REF!</definedName>
    <definedName name="T8?L2.1" localSheetId="10">#REF!</definedName>
    <definedName name="T8?L2.1">#REF!</definedName>
    <definedName name="T8?L2.2" localSheetId="8">#REF!</definedName>
    <definedName name="T8?L2.2" localSheetId="10">#REF!</definedName>
    <definedName name="T8?L2.2">#REF!</definedName>
    <definedName name="T8?L3" localSheetId="8">#REF!</definedName>
    <definedName name="T8?L3" localSheetId="10">#REF!</definedName>
    <definedName name="T8?L3">#REF!</definedName>
    <definedName name="T8?L3.1" localSheetId="8">#REF!</definedName>
    <definedName name="T8?L3.1" localSheetId="10">#REF!</definedName>
    <definedName name="T8?L3.1">#REF!</definedName>
    <definedName name="T8?L3.2" localSheetId="8">#REF!</definedName>
    <definedName name="T8?L3.2" localSheetId="10">#REF!</definedName>
    <definedName name="T8?L3.2">#REF!</definedName>
    <definedName name="T8?L4" localSheetId="8">#REF!</definedName>
    <definedName name="T8?L4" localSheetId="10">#REF!</definedName>
    <definedName name="T8?L4">#REF!</definedName>
    <definedName name="T8?L4.1" localSheetId="8">#REF!</definedName>
    <definedName name="T8?L4.1" localSheetId="10">#REF!</definedName>
    <definedName name="T8?L4.1">#REF!</definedName>
    <definedName name="T8?L4.2" localSheetId="8">#REF!</definedName>
    <definedName name="T8?L4.2" localSheetId="10">#REF!</definedName>
    <definedName name="T8?L4.2">#REF!</definedName>
    <definedName name="T8?L5" localSheetId="8">#REF!</definedName>
    <definedName name="T8?L5" localSheetId="10">#REF!</definedName>
    <definedName name="T8?L5">#REF!</definedName>
    <definedName name="T8?L5.1" localSheetId="8">#REF!</definedName>
    <definedName name="T8?L5.1" localSheetId="10">#REF!</definedName>
    <definedName name="T8?L5.1">#REF!</definedName>
    <definedName name="T8?L5.2" localSheetId="8">#REF!</definedName>
    <definedName name="T8?L5.2" localSheetId="10">#REF!</definedName>
    <definedName name="T8?L5.2">#REF!</definedName>
    <definedName name="T8?L6" localSheetId="8">#REF!</definedName>
    <definedName name="T8?L6" localSheetId="10">#REF!</definedName>
    <definedName name="T8?L6">#REF!</definedName>
    <definedName name="T8?L6.1" localSheetId="8">#REF!</definedName>
    <definedName name="T8?L6.1" localSheetId="10">#REF!</definedName>
    <definedName name="T8?L6.1">#REF!</definedName>
    <definedName name="T8?L6.2" localSheetId="8">#REF!</definedName>
    <definedName name="T8?L6.2" localSheetId="10">#REF!</definedName>
    <definedName name="T8?L6.2">#REF!</definedName>
    <definedName name="T8?L7" localSheetId="8">#REF!</definedName>
    <definedName name="T8?L7" localSheetId="10">#REF!</definedName>
    <definedName name="T8?L7">#REF!</definedName>
    <definedName name="T8?L7.1" localSheetId="8">#REF!</definedName>
    <definedName name="T8?L7.1" localSheetId="10">#REF!</definedName>
    <definedName name="T8?L7.1">#REF!</definedName>
    <definedName name="T8?L7.2" localSheetId="8">#REF!</definedName>
    <definedName name="T8?L7.2" localSheetId="10">#REF!</definedName>
    <definedName name="T8?L7.2">#REF!</definedName>
    <definedName name="T8?L8.1" localSheetId="8">#REF!</definedName>
    <definedName name="T8?L8.1" localSheetId="10">#REF!</definedName>
    <definedName name="T8?L8.1">#REF!</definedName>
    <definedName name="T8?L8.2" localSheetId="8">#REF!</definedName>
    <definedName name="T8?L8.2" localSheetId="10">#REF!</definedName>
    <definedName name="T8?L8.2">#REF!</definedName>
    <definedName name="T8?L8.3" localSheetId="8">#REF!</definedName>
    <definedName name="T8?L8.3" localSheetId="10">#REF!</definedName>
    <definedName name="T8?L8.3">#REF!</definedName>
    <definedName name="T8?L9" localSheetId="8">#REF!</definedName>
    <definedName name="T8?L9" localSheetId="10">#REF!</definedName>
    <definedName name="T8?L9">#REF!</definedName>
    <definedName name="T8?L9.1" localSheetId="8">#REF!</definedName>
    <definedName name="T8?L9.1" localSheetId="10">#REF!</definedName>
    <definedName name="T8?L9.1">#REF!</definedName>
    <definedName name="T8?L9.2" localSheetId="8">#REF!</definedName>
    <definedName name="T8?L9.2" localSheetId="10">#REF!</definedName>
    <definedName name="T8?L9.2">#REF!</definedName>
    <definedName name="T8?Name" localSheetId="8">#REF!</definedName>
    <definedName name="T8?Name" localSheetId="10">#REF!</definedName>
    <definedName name="T8?Name">#REF!</definedName>
    <definedName name="T8?Table" localSheetId="8">#REF!</definedName>
    <definedName name="T8?Table" localSheetId="10">#REF!</definedName>
    <definedName name="T8?Table">#REF!</definedName>
    <definedName name="T8?Title" localSheetId="8">#REF!</definedName>
    <definedName name="T8?Title" localSheetId="10">#REF!</definedName>
    <definedName name="T8?Title">#REF!</definedName>
    <definedName name="T8?unit?ПРЦ" localSheetId="8">#REF!</definedName>
    <definedName name="T8?unit?ПРЦ" localSheetId="10">#REF!</definedName>
    <definedName name="T8?unit?ПРЦ">#REF!</definedName>
    <definedName name="T8?unit?ТРУБ" localSheetId="8">#REF!,#REF!</definedName>
    <definedName name="T8?unit?ТРУБ" localSheetId="10">#REF!,#REF!</definedName>
    <definedName name="T8?unit?ТРУБ">#REF!,#REF!</definedName>
    <definedName name="T8?unit?ШТ" localSheetId="8">#REF!</definedName>
    <definedName name="T8?unit?ШТ" localSheetId="10">#REF!</definedName>
    <definedName name="T8?unit?ШТ">#REF!</definedName>
    <definedName name="T8_Protect" localSheetId="8">#REF!,#REF!,#REF!,#REF!,#REF!,#REF!,#REF!,#REF!,#REF!</definedName>
    <definedName name="T8_Protect" localSheetId="10">#REF!,#REF!,#REF!,#REF!,#REF!,#REF!,#REF!,#REF!,#REF!</definedName>
    <definedName name="T8_Protect">#REF!,#REF!,#REF!,#REF!,#REF!,#REF!,#REF!,#REF!,#REF!</definedName>
    <definedName name="T9?axis?ПРД?БАЗ" localSheetId="8">#REF!,#REF!</definedName>
    <definedName name="T9?axis?ПРД?БАЗ" localSheetId="10">#REF!,#REF!</definedName>
    <definedName name="T9?axis?ПРД?БАЗ">#REF!,#REF!</definedName>
    <definedName name="T9?axis?ПРД?ПРЕД" localSheetId="8">#REF!,#REF!</definedName>
    <definedName name="T9?axis?ПРД?ПРЕД" localSheetId="10">#REF!,#REF!</definedName>
    <definedName name="T9?axis?ПРД?ПРЕД">#REF!,#REF!</definedName>
    <definedName name="T9?axis?ПРД?РЕГ" localSheetId="8">#REF!</definedName>
    <definedName name="T9?axis?ПРД?РЕГ" localSheetId="10">#REF!</definedName>
    <definedName name="T9?axis?ПРД?РЕГ">#REF!</definedName>
    <definedName name="T9?axis?ПФ?NA" localSheetId="8">#REF!</definedName>
    <definedName name="T9?axis?ПФ?NA" localSheetId="10">#REF!</definedName>
    <definedName name="T9?axis?ПФ?NA">#REF!</definedName>
    <definedName name="T9?axis?ПФ?ПЛАН" localSheetId="8">#REF!,#REF!,#REF!,#REF!</definedName>
    <definedName name="T9?axis?ПФ?ПЛАН" localSheetId="10">#REF!,#REF!,#REF!,#REF!</definedName>
    <definedName name="T9?axis?ПФ?ПЛАН">#REF!,#REF!,#REF!,#REF!</definedName>
    <definedName name="T9?axis?ПФ?ФАКТ" localSheetId="8">#REF!,#REF!,#REF!,#REF!</definedName>
    <definedName name="T9?axis?ПФ?ФАКТ" localSheetId="10">#REF!,#REF!,#REF!,#REF!</definedName>
    <definedName name="T9?axis?ПФ?ФАКТ">#REF!,#REF!,#REF!,#REF!</definedName>
    <definedName name="T9?Data" localSheetId="8">#REF!,#REF!,#REF!</definedName>
    <definedName name="T9?Data" localSheetId="10">#REF!,#REF!,#REF!</definedName>
    <definedName name="T9?Data">#REF!,#REF!,#REF!</definedName>
    <definedName name="T9?item_ext?РОСТ" localSheetId="8">#REF!</definedName>
    <definedName name="T9?item_ext?РОСТ" localSheetId="10">#REF!</definedName>
    <definedName name="T9?item_ext?РОСТ">#REF!</definedName>
    <definedName name="T9?L1" localSheetId="8">#REF!</definedName>
    <definedName name="T9?L1" localSheetId="10">#REF!</definedName>
    <definedName name="T9?L1">#REF!</definedName>
    <definedName name="T9?L2" localSheetId="8">#REF!</definedName>
    <definedName name="T9?L2" localSheetId="10">#REF!</definedName>
    <definedName name="T9?L2">#REF!</definedName>
    <definedName name="T9?L3" localSheetId="8">#REF!</definedName>
    <definedName name="T9?L3" localSheetId="10">#REF!</definedName>
    <definedName name="T9?L3">#REF!</definedName>
    <definedName name="T9?L4" localSheetId="8">#REF!</definedName>
    <definedName name="T9?L4" localSheetId="10">#REF!</definedName>
    <definedName name="T9?L4">#REF!</definedName>
    <definedName name="T9?L4.1.1" localSheetId="8">#REF!</definedName>
    <definedName name="T9?L4.1.1" localSheetId="10">#REF!</definedName>
    <definedName name="T9?L4.1.1">#REF!</definedName>
    <definedName name="T9?L4.1.2" localSheetId="8">#REF!</definedName>
    <definedName name="T9?L4.1.2" localSheetId="10">#REF!</definedName>
    <definedName name="T9?L4.1.2">#REF!</definedName>
    <definedName name="T9?L4.2.1" localSheetId="8">#REF!</definedName>
    <definedName name="T9?L4.2.1" localSheetId="10">#REF!</definedName>
    <definedName name="T9?L4.2.1">#REF!</definedName>
    <definedName name="T9?L4.2.2" localSheetId="8">#REF!</definedName>
    <definedName name="T9?L4.2.2" localSheetId="10">#REF!</definedName>
    <definedName name="T9?L4.2.2">#REF!</definedName>
    <definedName name="T9?L5.1" localSheetId="8">#REF!</definedName>
    <definedName name="T9?L5.1" localSheetId="10">#REF!</definedName>
    <definedName name="T9?L5.1">#REF!</definedName>
    <definedName name="T9?L5.2" localSheetId="8">#REF!</definedName>
    <definedName name="T9?L5.2" localSheetId="10">#REF!</definedName>
    <definedName name="T9?L5.2">#REF!</definedName>
    <definedName name="T9?L6.1" localSheetId="8">#REF!</definedName>
    <definedName name="T9?L6.1" localSheetId="10">#REF!</definedName>
    <definedName name="T9?L6.1">#REF!</definedName>
    <definedName name="T9?L6.2" localSheetId="8">#REF!</definedName>
    <definedName name="T9?L6.2" localSheetId="10">#REF!</definedName>
    <definedName name="T9?L6.2">#REF!</definedName>
    <definedName name="T9?L7" localSheetId="8">#REF!</definedName>
    <definedName name="T9?L7" localSheetId="10">#REF!</definedName>
    <definedName name="T9?L7">#REF!</definedName>
    <definedName name="T9?Name" localSheetId="8">#REF!</definedName>
    <definedName name="T9?Name" localSheetId="10">#REF!</definedName>
    <definedName name="T9?Name">#REF!</definedName>
    <definedName name="T9?Table" localSheetId="8">#REF!</definedName>
    <definedName name="T9?Table" localSheetId="10">#REF!</definedName>
    <definedName name="T9?Table">#REF!</definedName>
    <definedName name="T9?Title" localSheetId="8">#REF!</definedName>
    <definedName name="T9?Title" localSheetId="10">#REF!</definedName>
    <definedName name="T9?Title">#REF!</definedName>
    <definedName name="T9?unit?ПРЦ" localSheetId="8">#REF!,#REF!</definedName>
    <definedName name="T9?unit?ПРЦ" localSheetId="10">#REF!,#REF!</definedName>
    <definedName name="T9?unit?ПРЦ">#REF!,#REF!</definedName>
    <definedName name="T9?unit?РУБ.МВТЧ" localSheetId="8">#REF!,#REF!</definedName>
    <definedName name="T9?unit?РУБ.МВТЧ" localSheetId="10">#REF!,#REF!</definedName>
    <definedName name="T9?unit?РУБ.МВТЧ">#REF!,#REF!</definedName>
    <definedName name="T9?unit?РУБ.МЕС" localSheetId="8">#REF!</definedName>
    <definedName name="T9?unit?РУБ.МЕС" localSheetId="10">#REF!</definedName>
    <definedName name="T9?unit?РУБ.МЕС">#REF!</definedName>
    <definedName name="T9?unit?ТКВТЧ" localSheetId="8">#REF!</definedName>
    <definedName name="T9?unit?ТКВТЧ" localSheetId="10">#REF!</definedName>
    <definedName name="T9?unit?ТКВТЧ">#REF!</definedName>
    <definedName name="T9?unit?ТРУБ" localSheetId="8">#REF!,#REF!,#REF!,#REF!,#REF!,#REF!</definedName>
    <definedName name="T9?unit?ТРУБ" localSheetId="10">#REF!,#REF!,#REF!,#REF!,#REF!,#REF!</definedName>
    <definedName name="T9?unit?ТРУБ">#REF!,#REF!,#REF!,#REF!,#REF!,#REF!</definedName>
    <definedName name="T9_Protect" localSheetId="8">#REF!,#REF!,#REF!,#REF!,#REF!,#REF!,#REF!,#REF!,#REF!,#REF!</definedName>
    <definedName name="T9_Protect" localSheetId="10">#REF!,#REF!,#REF!,#REF!,#REF!,#REF!,#REF!,#REF!,#REF!,#REF!</definedName>
    <definedName name="T9_Protect">#REF!,#REF!,#REF!,#REF!,#REF!,#REF!,#REF!,#REF!,#REF!,#REF!</definedName>
    <definedName name="te">[0]!te</definedName>
    <definedName name="tt" localSheetId="8">#REF!</definedName>
    <definedName name="tt" localSheetId="10">#REF!</definedName>
    <definedName name="tt">#REF!</definedName>
    <definedName name="tyy">[0]!tyy</definedName>
    <definedName name="uka">[0]!uka</definedName>
    <definedName name="v">[0]!v</definedName>
    <definedName name="vbn">[0]!vbn</definedName>
    <definedName name="VDOC" localSheetId="8">#REF!</definedName>
    <definedName name="VDOC" localSheetId="10">#REF!</definedName>
    <definedName name="VDOC">#REF!</definedName>
    <definedName name="VV">#N/A</definedName>
    <definedName name="vvv">[0]!vvv</definedName>
    <definedName name="we">[0]!we</definedName>
    <definedName name="werwer">[0]!werwer</definedName>
    <definedName name="wrn.Сравнение._.с._.отраслями." hidden="1">{#N/A,#N/A,TRUE,"Лист1";#N/A,#N/A,TRUE,"Лист2";#N/A,#N/A,TRUE,"Лист3"}</definedName>
    <definedName name="x">[0]!x</definedName>
    <definedName name="ytrt">[0]!ytrt</definedName>
    <definedName name="Z_1C924C38_EF3C_46E3_B644_4D9C77157A7A_.wvu.Cols" localSheetId="8" hidden="1">#REF!</definedName>
    <definedName name="Z_1C924C38_EF3C_46E3_B644_4D9C77157A7A_.wvu.Cols" localSheetId="10" hidden="1">#REF!</definedName>
    <definedName name="Z_1C924C38_EF3C_46E3_B644_4D9C77157A7A_.wvu.Cols" hidden="1">#REF!</definedName>
    <definedName name="Z_52E160AF_8FCC_11D5_AF41_00105A2E3116_.wvu.Cols" localSheetId="8" hidden="1">#REF!</definedName>
    <definedName name="Z_52E160AF_8FCC_11D5_AF41_00105A2E3116_.wvu.Cols" localSheetId="10" hidden="1">#REF!</definedName>
    <definedName name="Z_52E160AF_8FCC_11D5_AF41_00105A2E3116_.wvu.Cols" hidden="1">#REF!</definedName>
    <definedName name="zc">[0]!zc</definedName>
    <definedName name="А77">[9]Рейтинг!$A$14</definedName>
    <definedName name="аа">#N/A</definedName>
    <definedName name="ааа">#N/A</definedName>
    <definedName name="аааа">#N/A</definedName>
    <definedName name="АААААААА">#N/A</definedName>
    <definedName name="абон.пл">#N/A</definedName>
    <definedName name="авт">#N/A</definedName>
    <definedName name="АКТИВНОСТЬ">[0]!АКТИВНОСТЬ</definedName>
    <definedName name="АКТИВНОСТЬ1">[0]!АКТИВНОСТЬ1</definedName>
    <definedName name="ан">#N/A</definedName>
    <definedName name="анализ">#N/A</definedName>
    <definedName name="ап">#N/A</definedName>
    <definedName name="апр">#N/A</definedName>
    <definedName name="апрво">'[10]2'!$M$137:$Y$149,'[10]2'!$M$153:$Y$165,'[10]2'!$M$169:$Y$181,P1_T2?axis?R?ДЕТ</definedName>
    <definedName name="асд">[0]!асд</definedName>
    <definedName name="_xlnm.Database" localSheetId="8">#REF!</definedName>
    <definedName name="_xlnm.Database" localSheetId="10">#REF!</definedName>
    <definedName name="_xlnm.Database">#REF!</definedName>
    <definedName name="Базовые">'[11]Производство электроэнергии'!$A$95</definedName>
    <definedName name="БазовыйПериод">[12]Заголовок!$B$15</definedName>
    <definedName name="Баланс" localSheetId="8">#REF!</definedName>
    <definedName name="Баланс" localSheetId="10">#REF!</definedName>
    <definedName name="Баланс">#REF!</definedName>
    <definedName name="Березовский">[13]Справочники!$A$19:$A$21</definedName>
    <definedName name="БС">[14]Справочники!$A$4:$A$6</definedName>
    <definedName name="бюджет">[0]!бюджет</definedName>
    <definedName name="Бюджетные_электроэнергии">'[11]Производство электроэнергии'!$A$111</definedName>
    <definedName name="в23ё">#N/A</definedName>
    <definedName name="вв">#N/A</definedName>
    <definedName name="ввв">[0]!ввв</definedName>
    <definedName name="восемь" localSheetId="8">#REF!</definedName>
    <definedName name="восемь" localSheetId="10">#REF!</definedName>
    <definedName name="восемь">#REF!</definedName>
    <definedName name="ВТОП" localSheetId="8">#REF!</definedName>
    <definedName name="ВТОП" localSheetId="10">#REF!</definedName>
    <definedName name="ВТОП">#REF!</definedName>
    <definedName name="второй" localSheetId="8">#REF!</definedName>
    <definedName name="второй" localSheetId="10">#REF!</definedName>
    <definedName name="второй">#REF!</definedName>
    <definedName name="вуув" hidden="1">{#N/A,#N/A,TRUE,"Лист1";#N/A,#N/A,TRUE,"Лист2";#N/A,#N/A,TRUE,"Лист3"}</definedName>
    <definedName name="г1" localSheetId="8">[15]СписочнаяЧисленность!#REF!</definedName>
    <definedName name="г1" localSheetId="10">[15]СписочнаяЧисленность!#REF!</definedName>
    <definedName name="г1">[15]СписочнаяЧисленность!#REF!</definedName>
    <definedName name="г1_код" localSheetId="8">[15]СписочнаяЧисленность!#REF!</definedName>
    <definedName name="г1_код" localSheetId="10">[15]СписочнаяЧисленность!#REF!</definedName>
    <definedName name="г1_код">[15]СписочнаяЧисленность!#REF!</definedName>
    <definedName name="г1_наим" localSheetId="8">[15]СписочнаяЧисленность!#REF!</definedName>
    <definedName name="г1_наим" localSheetId="10">[15]СписочнаяЧисленность!#REF!</definedName>
    <definedName name="г1_наим">[15]СписочнаяЧисленность!#REF!</definedName>
    <definedName name="г1итог" localSheetId="8">[15]СписочнаяЧисленность!#REF!</definedName>
    <definedName name="г1итог" localSheetId="10">[15]СписочнаяЧисленность!#REF!</definedName>
    <definedName name="г1итог">[15]СписочнаяЧисленность!#REF!</definedName>
    <definedName name="г1итог_код" localSheetId="8">[15]СписочнаяЧисленность!#REF!</definedName>
    <definedName name="г1итог_код" localSheetId="10">[15]СписочнаяЧисленность!#REF!</definedName>
    <definedName name="г1итог_код">[15]СписочнаяЧисленность!#REF!</definedName>
    <definedName name="г2" localSheetId="8">[15]СписочнаяЧисленность!#REF!</definedName>
    <definedName name="г2" localSheetId="10">[15]СписочнаяЧисленность!#REF!</definedName>
    <definedName name="г2">[15]СписочнаяЧисленность!#REF!</definedName>
    <definedName name="г2_код" localSheetId="8">[15]СписочнаяЧисленность!#REF!</definedName>
    <definedName name="г2_код" localSheetId="10">[15]СписочнаяЧисленность!#REF!</definedName>
    <definedName name="г2_код">[15]СписочнаяЧисленность!#REF!</definedName>
    <definedName name="г2_наим" localSheetId="8">[15]СписочнаяЧисленность!#REF!</definedName>
    <definedName name="г2_наим" localSheetId="10">[15]СписочнаяЧисленность!#REF!</definedName>
    <definedName name="г2_наим">[15]СписочнаяЧисленность!#REF!</definedName>
    <definedName name="г2итог" localSheetId="8">[15]СписочнаяЧисленность!#REF!</definedName>
    <definedName name="г2итог" localSheetId="10">[15]СписочнаяЧисленность!#REF!</definedName>
    <definedName name="г2итог">[15]СписочнаяЧисленность!#REF!</definedName>
    <definedName name="г2итог_код" localSheetId="8">[15]СписочнаяЧисленность!#REF!</definedName>
    <definedName name="г2итог_код" localSheetId="10">[15]СписочнаяЧисленность!#REF!</definedName>
    <definedName name="г2итог_код">[15]СписочнаяЧисленность!#REF!</definedName>
    <definedName name="г3" localSheetId="8">[15]СписочнаяЧисленность!#REF!</definedName>
    <definedName name="г3" localSheetId="10">[15]СписочнаяЧисленность!#REF!</definedName>
    <definedName name="г3">[15]СписочнаяЧисленность!#REF!</definedName>
    <definedName name="г3_код" localSheetId="8">[15]СписочнаяЧисленность!#REF!</definedName>
    <definedName name="г3_код" localSheetId="10">[15]СписочнаяЧисленность!#REF!</definedName>
    <definedName name="г3_код">[15]СписочнаяЧисленность!#REF!</definedName>
    <definedName name="г3_наим" localSheetId="8">[15]СписочнаяЧисленность!#REF!</definedName>
    <definedName name="г3_наим" localSheetId="10">[15]СписочнаяЧисленность!#REF!</definedName>
    <definedName name="г3_наим">[15]СписочнаяЧисленность!#REF!</definedName>
    <definedName name="г3итог" localSheetId="8">[15]СписочнаяЧисленность!#REF!</definedName>
    <definedName name="г3итог" localSheetId="10">[15]СписочнаяЧисленность!#REF!</definedName>
    <definedName name="г3итог">[15]СписочнаяЧисленность!#REF!</definedName>
    <definedName name="г3итог_код" localSheetId="8">[15]СписочнаяЧисленность!#REF!</definedName>
    <definedName name="г3итог_код" localSheetId="10">[15]СписочнаяЧисленность!#REF!</definedName>
    <definedName name="г3итог_код">[15]СписочнаяЧисленность!#REF!</definedName>
    <definedName name="г4" localSheetId="8">[15]СписочнаяЧисленность!#REF!</definedName>
    <definedName name="г4" localSheetId="10">[15]СписочнаяЧисленность!#REF!</definedName>
    <definedName name="г4">[15]СписочнаяЧисленность!#REF!</definedName>
    <definedName name="г4_код" localSheetId="8">[15]СписочнаяЧисленность!#REF!</definedName>
    <definedName name="г4_код" localSheetId="10">[15]СписочнаяЧисленность!#REF!</definedName>
    <definedName name="г4_код">[15]СписочнаяЧисленность!#REF!</definedName>
    <definedName name="г4_наим" localSheetId="8">[15]СписочнаяЧисленность!#REF!</definedName>
    <definedName name="г4_наим" localSheetId="10">[15]СписочнаяЧисленность!#REF!</definedName>
    <definedName name="г4_наим">[15]СписочнаяЧисленность!#REF!</definedName>
    <definedName name="г4итог" localSheetId="8">[15]СписочнаяЧисленность!#REF!</definedName>
    <definedName name="г4итог" localSheetId="10">[15]СписочнаяЧисленность!#REF!</definedName>
    <definedName name="г4итог">[15]СписочнаяЧисленность!#REF!</definedName>
    <definedName name="г4итог_код" localSheetId="8">[15]СписочнаяЧисленность!#REF!</definedName>
    <definedName name="г4итог_код" localSheetId="10">[15]СписочнаяЧисленность!#REF!</definedName>
    <definedName name="г4итог_код">[15]СписочнаяЧисленность!#REF!</definedName>
    <definedName name="гггр">[0]!гггр</definedName>
    <definedName name="Ген_Ком">#N/A</definedName>
    <definedName name="Год_Доля_по_конденсац_циклу" localSheetId="8">#REF!</definedName>
    <definedName name="Год_Доля_по_конденсац_циклу" localSheetId="10">#REF!</definedName>
    <definedName name="Год_Доля_по_конденсац_циклу">#REF!</definedName>
    <definedName name="Год_Доля_по_теплофикац_циклу" localSheetId="8">#REF!</definedName>
    <definedName name="Год_Доля_по_теплофикац_циклу" localSheetId="10">#REF!</definedName>
    <definedName name="Год_Доля_по_теплофикац_циклу">#REF!</definedName>
    <definedName name="Год_ОТПУСК_ЭЛЕКТРОЭНЕРГИИ_С_ШИН___ВСЕГО" localSheetId="8">#REF!</definedName>
    <definedName name="Год_ОТПУСК_ЭЛЕКТРОЭНЕРГИИ_С_ШИН___ВСЕГО" localSheetId="10">#REF!</definedName>
    <definedName name="Год_ОТПУСК_ЭЛЕКТРОЭНЕРГИИ_С_ШИН___ВСЕГО">#REF!</definedName>
    <definedName name="Год_ОТПУСК_ЭЛЭН_ПО_КОНДЕНСАЦ_ЦИКЛУ" localSheetId="8">#REF!</definedName>
    <definedName name="Год_ОТПУСК_ЭЛЭН_ПО_КОНДЕНСАЦ_ЦИКЛУ" localSheetId="10">#REF!</definedName>
    <definedName name="Год_ОТПУСК_ЭЛЭН_ПО_КОНДЕНСАЦ_ЦИКЛУ">#REF!</definedName>
    <definedName name="Год_ОТПУСК_ЭЛЭН_ПО_ТЕПЛОФИКАЦ_ЦИКЛУ" localSheetId="8">#REF!</definedName>
    <definedName name="Год_ОТПУСК_ЭЛЭН_ПО_ТЕПЛОФИКАЦ_ЦИКЛУ" localSheetId="10">#REF!</definedName>
    <definedName name="Год_ОТПУСК_ЭЛЭН_ПО_ТЕПЛОФИКАЦ_ЦИКЛУ">#REF!</definedName>
    <definedName name="Год_Расход_топлива" localSheetId="8">#REF!</definedName>
    <definedName name="Год_Расход_топлива" localSheetId="10">#REF!</definedName>
    <definedName name="Год_Расход_топлива">#REF!</definedName>
    <definedName name="Год_Расход_топлива_по_конденсац_циклу" localSheetId="8">#REF!</definedName>
    <definedName name="Год_Расход_топлива_по_конденсац_циклу" localSheetId="10">#REF!</definedName>
    <definedName name="Год_Расход_топлива_по_конденсац_циклу">#REF!</definedName>
    <definedName name="Год_Расход_топлива_по_теплофикац_циклу" localSheetId="8">#REF!</definedName>
    <definedName name="Год_Расход_топлива_по_теплофикац_циклу" localSheetId="10">#REF!</definedName>
    <definedName name="Год_Расход_топлива_по_теплофикац_циклу">#REF!</definedName>
    <definedName name="Год_УДЕЛЬНЫЙ_РАСХОД_УСЛ_ТОПЛИВА_по_конденсац_циклу" localSheetId="8">#REF!</definedName>
    <definedName name="Год_УДЕЛЬНЫЙ_РАСХОД_УСЛ_ТОПЛИВА_по_конденсац_циклу" localSheetId="10">#REF!</definedName>
    <definedName name="Год_УДЕЛЬНЫЙ_РАСХОД_УСЛ_ТОПЛИВА_по_конденсац_циклу">#REF!</definedName>
    <definedName name="Год_УДЕЛЬНЫЙ_РАСХОД_УСЛ_ТОПЛИВА_по_теплофикац_циклу" localSheetId="8">#REF!</definedName>
    <definedName name="Год_УДЕЛЬНЫЙ_РАСХОД_УСЛ_ТОПЛИВА_по_теплофикац_циклу" localSheetId="10">#REF!</definedName>
    <definedName name="Год_УДЕЛЬНЫЙ_РАСХОД_УСЛ_ТОПЛИВА_по_теплофикац_циклу">#REF!</definedName>
    <definedName name="Год_УДЕЛЬНЫЙ_РАСХОД_УСЛОВНОГО_ТОПЛИВА_НА_ОТПУЩЕННЫЙ_КВТЧ" localSheetId="8">#REF!</definedName>
    <definedName name="Год_УДЕЛЬНЫЙ_РАСХОД_УСЛОВНОГО_ТОПЛИВА_НА_ОТПУЩЕННЫЙ_КВТЧ" localSheetId="10">#REF!</definedName>
    <definedName name="Год_УДЕЛЬНЫЙ_РАСХОД_УСЛОВНОГО_ТОПЛИВА_НА_ОТПУЩЕННЫЙ_КВТЧ">#REF!</definedName>
    <definedName name="грприрцфв00ав98" hidden="1">{#N/A,#N/A,TRUE,"Лист1";#N/A,#N/A,TRUE,"Лист2";#N/A,#N/A,TRUE,"Лист3"}</definedName>
    <definedName name="Группы" localSheetId="8">#REF!</definedName>
    <definedName name="Группы" localSheetId="10">#REF!</definedName>
    <definedName name="Группы">#REF!</definedName>
    <definedName name="грфинцкавг98Х" hidden="1">{#N/A,#N/A,TRUE,"Лист1";#N/A,#N/A,TRUE,"Лист2";#N/A,#N/A,TRUE,"Лист3"}</definedName>
    <definedName name="д">[0]!д</definedName>
    <definedName name="дд">#N/A</definedName>
    <definedName name="ддд">[0]!ддд</definedName>
    <definedName name="дол" localSheetId="8">[15]СписочнаяЧисленность!#REF!</definedName>
    <definedName name="дол" localSheetId="10">[15]СписочнаяЧисленность!#REF!</definedName>
    <definedName name="дол">[15]СписочнаяЧисленность!#REF!</definedName>
    <definedName name="дол_код" localSheetId="8">[15]СписочнаяЧисленность!#REF!</definedName>
    <definedName name="дол_код" localSheetId="10">[15]СписочнаяЧисленность!#REF!</definedName>
    <definedName name="дол_код">[15]СписочнаяЧисленность!#REF!</definedName>
    <definedName name="долитог" localSheetId="8">[15]СписочнаяЧисленность!#REF!</definedName>
    <definedName name="долитог" localSheetId="10">[15]СписочнаяЧисленность!#REF!</definedName>
    <definedName name="долитог">[15]СписочнаяЧисленность!#REF!</definedName>
    <definedName name="долитог_код" localSheetId="8">[15]СписочнаяЧисленность!#REF!</definedName>
    <definedName name="долитог_код" localSheetId="10">[15]СписочнаяЧисленность!#REF!</definedName>
    <definedName name="долитог_код">[15]СписочнаяЧисленность!#REF!</definedName>
    <definedName name="доопатмо">#N/A</definedName>
    <definedName name="ДРУГОЕ">[16]Справочники!$A$26:$A$28</definedName>
    <definedName name="ж">[0]!ж</definedName>
    <definedName name="жд">[0]!жд</definedName>
    <definedName name="жлдджл">[0]!жлдджл</definedName>
    <definedName name="з4" localSheetId="8">#REF!</definedName>
    <definedName name="з4" localSheetId="10">#REF!</definedName>
    <definedName name="з4">#REF!</definedName>
    <definedName name="_xlnm.Print_Titles">'[16]УЗ-21(1кв.) (2):УЗ-22(2002)'!$A$5:$IV$7</definedName>
    <definedName name="ЗП1">[17]Лист13!$A$2</definedName>
    <definedName name="ЗП2">[17]Лист13!$B$2</definedName>
    <definedName name="ЗП3">[17]Лист13!$C$2</definedName>
    <definedName name="ЗП4">[17]Лист13!$D$2</definedName>
    <definedName name="Извлечение_ИМ" localSheetId="8">#REF!</definedName>
    <definedName name="Извлечение_ИМ" localSheetId="10">#REF!</definedName>
    <definedName name="Извлечение_ИМ">#REF!</definedName>
    <definedName name="_xlnm.Extract" localSheetId="8">#REF!</definedName>
    <definedName name="_xlnm.Extract" localSheetId="10">#REF!</definedName>
    <definedName name="_xlnm.Extract">#REF!</definedName>
    <definedName name="иии">#N/A</definedName>
    <definedName name="индцкавг98" hidden="1">{#N/A,#N/A,TRUE,"Лист1";#N/A,#N/A,TRUE,"Лист2";#N/A,#N/A,TRUE,"Лист3"}</definedName>
    <definedName name="ип">#N/A</definedName>
    <definedName name="й">#N/A</definedName>
    <definedName name="йй">#N/A</definedName>
    <definedName name="йййййййййййййййййййййййй">[0]!йййййййййййййййййййййййй</definedName>
    <definedName name="йфц">#N/A</definedName>
    <definedName name="йц">#N/A</definedName>
    <definedName name="К1" localSheetId="8">#REF!</definedName>
    <definedName name="К1" localSheetId="10">#REF!</definedName>
    <definedName name="К1">#REF!</definedName>
    <definedName name="к2" localSheetId="8">#REF!</definedName>
    <definedName name="к2" localSheetId="10">#REF!</definedName>
    <definedName name="к2">#REF!</definedName>
    <definedName name="к3" localSheetId="8">#REF!</definedName>
    <definedName name="к3" localSheetId="10">#REF!</definedName>
    <definedName name="к3">#REF!</definedName>
    <definedName name="кв3">[0]!кв3</definedName>
    <definedName name="квартал">[0]!квартал</definedName>
    <definedName name="ке">#N/A</definedName>
    <definedName name="кеппппппппппп" hidden="1">{#N/A,#N/A,TRUE,"Лист1";#N/A,#N/A,TRUE,"Лист2";#N/A,#N/A,TRUE,"Лист3"}</definedName>
    <definedName name="ккк">#N/A</definedName>
    <definedName name="коэф">'[18]АТП неосн. '!$D$2</definedName>
    <definedName name="коэф1" localSheetId="8">#REF!</definedName>
    <definedName name="коэф1" localSheetId="10">#REF!</definedName>
    <definedName name="коэф1">#REF!</definedName>
    <definedName name="коэф2" localSheetId="8">#REF!</definedName>
    <definedName name="коэф2" localSheetId="10">#REF!</definedName>
    <definedName name="коэф2">#REF!</definedName>
    <definedName name="коэф3" localSheetId="8">#REF!</definedName>
    <definedName name="коэф3" localSheetId="10">#REF!</definedName>
    <definedName name="коэф3">#REF!</definedName>
    <definedName name="коэф4" localSheetId="8">#REF!</definedName>
    <definedName name="коэф4" localSheetId="10">#REF!</definedName>
    <definedName name="коэф4">#REF!</definedName>
    <definedName name="кп">#N/A</definedName>
    <definedName name="критерий" localSheetId="8">#REF!</definedName>
    <definedName name="критерий" localSheetId="10">#REF!</definedName>
    <definedName name="критерий">#REF!</definedName>
    <definedName name="КСГЭС">[0]!КСГЭС</definedName>
    <definedName name="ла">#N/A</definedName>
    <definedName name="лара">#N/A</definedName>
    <definedName name="лена">[0]!лена</definedName>
    <definedName name="лист">#N/A</definedName>
    <definedName name="Лист1?prefix?">"T1"</definedName>
    <definedName name="Лист10?prefix?">"T4.5"</definedName>
    <definedName name="Лист11?prefix?">"T4.6"</definedName>
    <definedName name="Лист12?prefix?">"T4.7"</definedName>
    <definedName name="Лист13?prefix?">"T4.8"</definedName>
    <definedName name="Лист14?prefix?">"T4.9"</definedName>
    <definedName name="Лист15?prefix?">"T4.10"</definedName>
    <definedName name="Лист16?prefix?">"T4.11"</definedName>
    <definedName name="Лист17?prefix?">"T4.12"</definedName>
    <definedName name="Лист2?prefix?">"T2"</definedName>
    <definedName name="Лист3?prefix?">"T3"</definedName>
    <definedName name="Лист4?prefix?">"T2.1"</definedName>
    <definedName name="Лист5?prefix?">"T4"</definedName>
    <definedName name="Лист6?prefix?">"T2.2"</definedName>
    <definedName name="Лист7?prefix?">"T4.2"</definedName>
    <definedName name="Лист8?prefix?">"T4.3"</definedName>
    <definedName name="Лист9?prefix?">"T5"</definedName>
    <definedName name="лл">#N/A</definedName>
    <definedName name="ллл">[0]!ллл</definedName>
    <definedName name="ловарплвы">[0]!ловарплвы</definedName>
    <definedName name="лод">[0]!лод</definedName>
    <definedName name="Макрос2">[0]!Макрос2</definedName>
    <definedName name="мммммммммммм">[0]!мммммммммммм</definedName>
    <definedName name="МР" localSheetId="8">#REF!</definedName>
    <definedName name="МР" localSheetId="10">#REF!</definedName>
    <definedName name="МР">#REF!</definedName>
    <definedName name="Мурино">[0]!Мурино</definedName>
    <definedName name="мым">#N/A</definedName>
    <definedName name="название" localSheetId="8">'[19]Приложение (ТЭЦ) '!#REF!</definedName>
    <definedName name="название" localSheetId="10">'[19]Приложение (ТЭЦ) '!#REF!</definedName>
    <definedName name="название">'[19]Приложение (ТЭЦ) '!#REF!</definedName>
    <definedName name="Население">'[11]Производство электроэнергии'!$A$124</definedName>
    <definedName name="НСРФ" localSheetId="8">#REF!</definedName>
    <definedName name="НСРФ" localSheetId="10">#REF!</definedName>
    <definedName name="НСРФ">#REF!</definedName>
    <definedName name="НСРФ2" localSheetId="8">#REF!</definedName>
    <definedName name="НСРФ2" localSheetId="10">#REF!</definedName>
    <definedName name="НСРФ2">#REF!</definedName>
    <definedName name="о">#N/A</definedName>
    <definedName name="_xlnm.Print_Area" localSheetId="6">№17!$A$1:$F$19</definedName>
    <definedName name="_xlnm.Print_Area" localSheetId="7">№19!$A$1:$G$46</definedName>
    <definedName name="_xlnm.Print_Area" localSheetId="8">№27!$A$1:$F$22</definedName>
    <definedName name="_xlnm.Print_Area" localSheetId="1">№3!$A$1:$H$24</definedName>
    <definedName name="_xlnm.Print_Area" localSheetId="9">№30!$A$1:$G$24</definedName>
    <definedName name="_xlnm.Print_Area" localSheetId="2">№5!$A$1:$G$34</definedName>
    <definedName name="_xlnm.Print_Area" localSheetId="3">№6!$A$1:$G$16</definedName>
    <definedName name="_xlnm.Print_Area" localSheetId="4">№7!$A$1:$G$20</definedName>
    <definedName name="_xlnm.Print_Area" localSheetId="5">№8!$A$1:$F$19</definedName>
    <definedName name="_xlnm.Print_Area" localSheetId="10">калькуляция!$A$1:$D$27</definedName>
    <definedName name="_xlnm.Print_Area">'[16]УЗ-21(2002):УЗ-22(3кв.) (2)'!$A$1:$H$27</definedName>
    <definedName name="олс">[0]!олс</definedName>
    <definedName name="оро">[0]!оро</definedName>
    <definedName name="паоа">[0]!паоа</definedName>
    <definedName name="первый" localSheetId="8">#REF!</definedName>
    <definedName name="первый" localSheetId="10">#REF!</definedName>
    <definedName name="первый">#REF!</definedName>
    <definedName name="ПериодРегулирования">[12]Заголовок!$B$14</definedName>
    <definedName name="план">#N/A</definedName>
    <definedName name="ПоследнийГод">[12]Заголовок!$B$16</definedName>
    <definedName name="пп">[0]!пп</definedName>
    <definedName name="пр9" localSheetId="8">#REF!</definedName>
    <definedName name="пр9" localSheetId="10">#REF!</definedName>
    <definedName name="пр9">#REF!</definedName>
    <definedName name="прибыль3" hidden="1">{#N/A,#N/A,TRUE,"Лист1";#N/A,#N/A,TRUE,"Лист2";#N/A,#N/A,TRUE,"Лист3"}</definedName>
    <definedName name="пром.">#N/A</definedName>
    <definedName name="просо" localSheetId="8">'[10]0'!$D$82:$M$84,'[10]0'!$D$86:$M$88,'[10]0'!$D$67:$M$68,№27!P1_T0?unit?ТРУБ</definedName>
    <definedName name="просо" localSheetId="10">'[10]0'!$D$82:$M$84,'[10]0'!$D$86:$M$88,'[10]0'!$D$67:$M$68,калькуляция!P1_T0?unit?ТРУБ</definedName>
    <definedName name="просо">'[10]0'!$D$82:$M$84,'[10]0'!$D$86:$M$88,'[10]0'!$D$67:$M$68,P1_T0?unit?ТРУБ</definedName>
    <definedName name="проч">#N/A</definedName>
    <definedName name="проч.расх">#N/A</definedName>
    <definedName name="Прочие_электроэнергии">'[11]Производство электроэнергии'!$A$132</definedName>
    <definedName name="пс" localSheetId="8">#REF!</definedName>
    <definedName name="пс" localSheetId="10">#REF!</definedName>
    <definedName name="пс">#REF!</definedName>
    <definedName name="ПЭ">[16]Справочники!$A$10:$A$12</definedName>
    <definedName name="р">[0]!р</definedName>
    <definedName name="РАСПОРЯЖЕНИЯ_на_диск_Н" localSheetId="8">#REF!</definedName>
    <definedName name="РАСПОРЯЖЕНИЯ_на_диск_Н" localSheetId="10">#REF!</definedName>
    <definedName name="РАСПОРЯЖЕНИЯ_на_диск_Н">#REF!</definedName>
    <definedName name="расх">#N/A</definedName>
    <definedName name="расхода">#N/A</definedName>
    <definedName name="РГК">[16]Справочники!$A$4:$A$4</definedName>
    <definedName name="РГРЭС">#N/A</definedName>
    <definedName name="рем">#N/A</definedName>
    <definedName name="рис1" hidden="1">{#N/A,#N/A,TRUE,"Лист1";#N/A,#N/A,TRUE,"Лист2";#N/A,#N/A,TRUE,"Лист3"}</definedName>
    <definedName name="ро">[0]!ро</definedName>
    <definedName name="ропор">[0]!ропор</definedName>
    <definedName name="ру">[0]!ру</definedName>
    <definedName name="с">#N/A</definedName>
    <definedName name="Сomi">[0]!Сomi</definedName>
    <definedName name="сводная">#N/A</definedName>
    <definedName name="сель">#N/A</definedName>
    <definedName name="сельск.хоз">#N/A</definedName>
    <definedName name="семь" localSheetId="8">#REF!</definedName>
    <definedName name="семь" localSheetId="10">#REF!</definedName>
    <definedName name="семь">#REF!</definedName>
    <definedName name="сметаBP">#N/A</definedName>
    <definedName name="сомп">#N/A</definedName>
    <definedName name="сомпас">#N/A</definedName>
    <definedName name="сс">#N/A</definedName>
    <definedName name="сссс">#N/A</definedName>
    <definedName name="сссссссссссссссс">[0]!сссссссссссссссс</definedName>
    <definedName name="ссы">#N/A</definedName>
    <definedName name="строка" localSheetId="8">[15]СписочнаяЧисленность!#REF!</definedName>
    <definedName name="строка" localSheetId="10">[15]СписочнаяЧисленность!#REF!</definedName>
    <definedName name="строка">[15]СписочнаяЧисленность!#REF!</definedName>
    <definedName name="т">#N/A</definedName>
    <definedName name="Т7_тепло">#N/A</definedName>
    <definedName name="тгк">#N/A</definedName>
    <definedName name="тело_отчета" localSheetId="8">[15]СписочнаяЧисленность!#REF!</definedName>
    <definedName name="тело_отчета" localSheetId="10">[15]СписочнаяЧисленность!#REF!</definedName>
    <definedName name="тело_отчета">[15]СписочнаяЧисленность!#REF!</definedName>
    <definedName name="тепло">#N/A</definedName>
    <definedName name="тов">#N/A</definedName>
    <definedName name="тп" hidden="1">{#N/A,#N/A,TRUE,"Лист1";#N/A,#N/A,TRUE,"Лист2";#N/A,#N/A,TRUE,"Лист3"}</definedName>
    <definedName name="тр">#N/A</definedName>
    <definedName name="третий" localSheetId="8">#REF!</definedName>
    <definedName name="третий" localSheetId="10">#REF!</definedName>
    <definedName name="третий">#REF!</definedName>
    <definedName name="три">#N/A</definedName>
    <definedName name="ть">#N/A</definedName>
    <definedName name="у">#N/A</definedName>
    <definedName name="УГОЛЬ">[16]Справочники!$A$19:$A$21</definedName>
    <definedName name="ук">#N/A</definedName>
    <definedName name="укеееукеееееееееееееее" hidden="1">{#N/A,#N/A,TRUE,"Лист1";#N/A,#N/A,TRUE,"Лист2";#N/A,#N/A,TRUE,"Лист3"}</definedName>
    <definedName name="укеукеуеуе" hidden="1">{#N/A,#N/A,TRUE,"Лист1";#N/A,#N/A,TRUE,"Лист2";#N/A,#N/A,TRUE,"Лист3"}</definedName>
    <definedName name="УПР">[0]!УПР</definedName>
    <definedName name="уу">#N/A</definedName>
    <definedName name="УФ">[0]!УФ</definedName>
    <definedName name="ф" localSheetId="8">#REF!</definedName>
    <definedName name="ф" localSheetId="10">#REF!</definedName>
    <definedName name="ф">#REF!</definedName>
    <definedName name="ф1">[0]!ф1</definedName>
    <definedName name="ф2">[0]!ф2</definedName>
    <definedName name="факт">[0]!факт</definedName>
    <definedName name="фо" localSheetId="8">[20]Лист1!#REF!</definedName>
    <definedName name="фо" localSheetId="10">[20]Лист1!#REF!</definedName>
    <definedName name="фо">[20]Лист1!#REF!</definedName>
    <definedName name="фор2" localSheetId="8">#REF!</definedName>
    <definedName name="фор2" localSheetId="10">#REF!</definedName>
    <definedName name="фор2">#REF!</definedName>
    <definedName name="фор3" localSheetId="8">'[21]ФОРМА 3'!#REF!</definedName>
    <definedName name="фор3" localSheetId="10">'[21]ФОРМА 3'!#REF!</definedName>
    <definedName name="фор3">'[21]ФОРМА 3'!#REF!</definedName>
    <definedName name="форма4" localSheetId="8">#REF!</definedName>
    <definedName name="форма4" localSheetId="10">#REF!</definedName>
    <definedName name="форма4">#REF!</definedName>
    <definedName name="Форма5" localSheetId="8">'[21]ФОРМА 5'!#REF!</definedName>
    <definedName name="Форма5" localSheetId="10">'[21]ФОРМА 5'!#REF!</definedName>
    <definedName name="Форма5">'[21]ФОРМА 5'!#REF!</definedName>
    <definedName name="ФСФО">[0]!ФСФО</definedName>
    <definedName name="ффф">[0]!ффф</definedName>
    <definedName name="ц">#N/A</definedName>
    <definedName name="ЦП1" localSheetId="8">#REF!</definedName>
    <definedName name="ЦП1" localSheetId="10">#REF!</definedName>
    <definedName name="ЦП1">#REF!</definedName>
    <definedName name="ЦП2" localSheetId="8">#REF!</definedName>
    <definedName name="ЦП2" localSheetId="10">#REF!</definedName>
    <definedName name="ЦП2">#REF!</definedName>
    <definedName name="ЦП3" localSheetId="8">#REF!</definedName>
    <definedName name="ЦП3" localSheetId="10">#REF!</definedName>
    <definedName name="ЦП3">#REF!</definedName>
    <definedName name="ЦП4" localSheetId="8">#REF!</definedName>
    <definedName name="ЦП4" localSheetId="10">#REF!</definedName>
    <definedName name="ЦП4">#REF!</definedName>
    <definedName name="цу">#N/A</definedName>
    <definedName name="цуа">[0]!цуа</definedName>
    <definedName name="четвертый" localSheetId="8">#REF!</definedName>
    <definedName name="четвертый" localSheetId="10">#REF!</definedName>
    <definedName name="четвертый">#REF!</definedName>
    <definedName name="шшшшшо">[0]!шшшшшо</definedName>
    <definedName name="щ">#N/A</definedName>
    <definedName name="ыв">#N/A</definedName>
    <definedName name="ывы">#N/A</definedName>
    <definedName name="ыуаы" hidden="1">{#N/A,#N/A,TRUE,"Лист1";#N/A,#N/A,TRUE,"Лист2";#N/A,#N/A,TRUE,"Лист3"}</definedName>
    <definedName name="ыыыы">#N/A</definedName>
    <definedName name="ыыыыыыыыыыыыы">[0]!ыыыыыыыыыыыыы</definedName>
    <definedName name="ьти">#N/A</definedName>
    <definedName name="яяя">[0]!яяя</definedName>
  </definedNames>
  <calcPr calcId="152511"/>
</workbook>
</file>

<file path=xl/calcChain.xml><?xml version="1.0" encoding="utf-8"?>
<calcChain xmlns="http://schemas.openxmlformats.org/spreadsheetml/2006/main">
  <c r="C15" i="40" l="1"/>
  <c r="C14" i="40"/>
  <c r="F18" i="38"/>
  <c r="G18" i="38" s="1"/>
  <c r="F17" i="38"/>
  <c r="G17" i="38" s="1"/>
  <c r="F17" i="41"/>
  <c r="E17" i="41"/>
  <c r="F16" i="41"/>
  <c r="E16" i="41"/>
  <c r="F15" i="41"/>
  <c r="E15" i="41"/>
  <c r="F13" i="41"/>
  <c r="E13" i="41"/>
  <c r="F40" i="39"/>
  <c r="G40" i="39" s="1"/>
  <c r="E40" i="39"/>
  <c r="E39" i="39"/>
  <c r="E38" i="39"/>
  <c r="G37" i="39"/>
  <c r="F37" i="39"/>
  <c r="E37" i="39"/>
  <c r="F36" i="39"/>
  <c r="E36" i="39"/>
  <c r="G36" i="39" s="1"/>
  <c r="E35" i="39"/>
  <c r="E34" i="39"/>
  <c r="F34" i="39" s="1"/>
  <c r="G34" i="39" s="1"/>
  <c r="G33" i="39"/>
  <c r="F33" i="39"/>
  <c r="E33" i="39"/>
  <c r="F32" i="39"/>
  <c r="E32" i="39"/>
  <c r="G32" i="39" s="1"/>
  <c r="E31" i="39"/>
  <c r="E30" i="39"/>
  <c r="F30" i="39" s="1"/>
  <c r="G30" i="39" s="1"/>
  <c r="G28" i="39"/>
  <c r="F28" i="39"/>
  <c r="E28" i="39"/>
  <c r="F27" i="39"/>
  <c r="E27" i="39"/>
  <c r="G27" i="39" s="1"/>
  <c r="E26" i="39"/>
  <c r="E25" i="39"/>
  <c r="F25" i="39" s="1"/>
  <c r="G25" i="39" s="1"/>
  <c r="G24" i="39"/>
  <c r="F24" i="39"/>
  <c r="E24" i="39"/>
  <c r="F23" i="39"/>
  <c r="E23" i="39"/>
  <c r="G23" i="39" s="1"/>
  <c r="E22" i="39"/>
  <c r="E21" i="39"/>
  <c r="F21" i="39" s="1"/>
  <c r="G21" i="39" s="1"/>
  <c r="G20" i="39"/>
  <c r="F20" i="39"/>
  <c r="E20" i="39"/>
  <c r="F19" i="39"/>
  <c r="E19" i="39"/>
  <c r="G19" i="39" s="1"/>
  <c r="E18" i="39"/>
  <c r="E17" i="39"/>
  <c r="F17" i="39" s="1"/>
  <c r="G17" i="39" s="1"/>
  <c r="G16" i="39"/>
  <c r="F16" i="39"/>
  <c r="E16" i="39"/>
  <c r="E16" i="31"/>
  <c r="F16" i="31" s="1"/>
  <c r="E15" i="31"/>
  <c r="F15" i="31" s="1"/>
  <c r="E14" i="31"/>
  <c r="F14" i="31" s="1"/>
  <c r="F17" i="27"/>
  <c r="E17" i="27"/>
  <c r="E16" i="27"/>
  <c r="F16" i="27" s="1"/>
  <c r="F15" i="27"/>
  <c r="E15" i="27"/>
  <c r="E14" i="27"/>
  <c r="F14" i="27" s="1"/>
  <c r="F13" i="27"/>
  <c r="E13" i="27"/>
  <c r="E12" i="27"/>
  <c r="F12" i="27" s="1"/>
  <c r="F11" i="27"/>
  <c r="E11" i="27"/>
  <c r="F17" i="26"/>
  <c r="G17" i="26" s="1"/>
  <c r="F16" i="26"/>
  <c r="G16" i="26" s="1"/>
  <c r="F15" i="26"/>
  <c r="G15" i="26" s="1"/>
  <c r="F14" i="26"/>
  <c r="G14" i="26" s="1"/>
  <c r="F13" i="26"/>
  <c r="G13" i="26" s="1"/>
  <c r="F14" i="25"/>
  <c r="G14" i="25" s="1"/>
  <c r="F13" i="25"/>
  <c r="G13" i="25" s="1"/>
  <c r="F31" i="24"/>
  <c r="G31" i="24" s="1"/>
  <c r="F30" i="24"/>
  <c r="G30" i="24" s="1"/>
  <c r="F29" i="24"/>
  <c r="G29" i="24" s="1"/>
  <c r="F28" i="24"/>
  <c r="G28" i="24" s="1"/>
  <c r="F27" i="24"/>
  <c r="G27" i="24" s="1"/>
  <c r="F26" i="24"/>
  <c r="G26" i="24" s="1"/>
  <c r="F25" i="24"/>
  <c r="G25" i="24" s="1"/>
  <c r="F24" i="24"/>
  <c r="G24" i="24" s="1"/>
  <c r="F23" i="24"/>
  <c r="G23" i="24" s="1"/>
  <c r="F22" i="24"/>
  <c r="G22" i="24" s="1"/>
  <c r="F21" i="24"/>
  <c r="G21" i="24" s="1"/>
  <c r="F20" i="24"/>
  <c r="G20" i="24" s="1"/>
  <c r="F19" i="24"/>
  <c r="G19" i="24" s="1"/>
  <c r="F18" i="24"/>
  <c r="G18" i="24" s="1"/>
  <c r="F17" i="24"/>
  <c r="G17" i="24" s="1"/>
  <c r="F16" i="24"/>
  <c r="G16" i="24" s="1"/>
  <c r="F15" i="24"/>
  <c r="G15" i="24" s="1"/>
  <c r="F14" i="24"/>
  <c r="G14" i="24" s="1"/>
  <c r="F13" i="24"/>
  <c r="G13" i="24" s="1"/>
  <c r="F12" i="24"/>
  <c r="G12" i="24" s="1"/>
  <c r="G18" i="22"/>
  <c r="F18" i="22"/>
  <c r="F17" i="22"/>
  <c r="G17" i="22" s="1"/>
  <c r="G16" i="22"/>
  <c r="F16" i="22"/>
  <c r="F15" i="22"/>
  <c r="G15" i="22" s="1"/>
  <c r="G14" i="22"/>
  <c r="F14" i="22"/>
  <c r="F13" i="22"/>
  <c r="G13" i="22" s="1"/>
  <c r="F18" i="21"/>
  <c r="G18" i="21" s="1"/>
  <c r="F17" i="21"/>
  <c r="G17" i="21" s="1"/>
  <c r="C16" i="40" l="1"/>
  <c r="G22" i="39"/>
  <c r="F18" i="39"/>
  <c r="G18" i="39" s="1"/>
  <c r="F22" i="39"/>
  <c r="F26" i="39"/>
  <c r="G26" i="39" s="1"/>
  <c r="F31" i="39"/>
  <c r="G31" i="39" s="1"/>
  <c r="F35" i="39"/>
  <c r="G35" i="39" s="1"/>
  <c r="F39" i="39"/>
  <c r="G39" i="39" s="1"/>
  <c r="F38" i="39"/>
  <c r="G38" i="39" s="1"/>
</calcChain>
</file>

<file path=xl/sharedStrings.xml><?xml version="1.0" encoding="utf-8"?>
<sst xmlns="http://schemas.openxmlformats.org/spreadsheetml/2006/main" count="328" uniqueCount="195">
  <si>
    <t>№ п/п</t>
  </si>
  <si>
    <t>Наименование работ</t>
  </si>
  <si>
    <t>Стоимость</t>
  </si>
  <si>
    <t>Ед.изм.</t>
  </si>
  <si>
    <t>Итого с НДС</t>
  </si>
  <si>
    <t>ПРЕЙСКУРАНТ № 2</t>
  </si>
  <si>
    <t>Выдача архивных данных по исполнительной (проектной) документации сторонним проектным организациям</t>
  </si>
  <si>
    <t>на услуги, оказываемые АО "Теплосеть Санкт-Петербурга" сторонним организациям.</t>
  </si>
  <si>
    <t>Кроме того, НДС 20 %</t>
  </si>
  <si>
    <t>руб./ 1 администр. адрес проектирования (от 3 до 5 исполнительных чертежей включительно)*</t>
  </si>
  <si>
    <t>руб./ 1 администр. адрес проектирования (от 1 до 2 исполнительных чертежей включительно)</t>
  </si>
  <si>
    <t>ПРЕЙСКУРАНТ № 3</t>
  </si>
  <si>
    <t>на услуги, оказываемые АО "Теплосеть Санкт-Петербурга" сторонним организациям</t>
  </si>
  <si>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(до 3-х мест пересечения с тепловыми сетями включительно)</t>
    </r>
  </si>
  <si>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(от 4-х до 9-ти мест пересечения с тепловыми сетями включительно)</t>
    </r>
  </si>
  <si>
    <t>Выдача заключения о балансовой принадлежности тепловых сетей, находящихся в ведении АО "Теплосеть Санкт-Петербурга" по заявке сторонней организации</t>
  </si>
  <si>
    <r>
      <t xml:space="preserve">Примечания: 
1. Срок согласования проекта 20 рабочих дней с даты поступления предоплаты.
2. Допускается ускоренное согласование проекта (в течение 5 рабочих дней). Оплата производится в двойном размере от стоимости услуг по прейскуранту, указанному выше.
3. Повторное рассмотрение и согласование проекта:
</t>
    </r>
    <r>
      <rPr>
        <sz val="10"/>
        <rFont val="Calibri"/>
        <family val="2"/>
        <charset val="204"/>
      </rPr>
      <t xml:space="preserve">▪ </t>
    </r>
    <r>
      <rPr>
        <sz val="10"/>
        <rFont val="Times New Roman"/>
        <family val="1"/>
        <charset val="204"/>
      </rPr>
      <t xml:space="preserve">в части проверки исправления замечаний АО "Теплосеть Санкт-Петербурга" - бесплатно (входит в стоимость согласования проекта);        
▪  в других случаях - с оплатой по прейскуранту, указанному выше. </t>
    </r>
  </si>
  <si>
    <t>Ед. изм.</t>
  </si>
  <si>
    <t>руб.</t>
  </si>
  <si>
    <t>ПРЕЙСКУРАНТ № 5</t>
  </si>
  <si>
    <t>Согласование проекта на прокладку тепловых сетей протяженностью (по трассе):</t>
  </si>
  <si>
    <t>1.1.</t>
  </si>
  <si>
    <t xml:space="preserve">  - до 50 п.м включительно</t>
  </si>
  <si>
    <t>руб./ 1проект</t>
  </si>
  <si>
    <t>1.2.</t>
  </si>
  <si>
    <t xml:space="preserve">  - свыше 50 п.м до 200 п.м. включительно</t>
  </si>
  <si>
    <t>1.3.</t>
  </si>
  <si>
    <t xml:space="preserve">  -свыше 200 п.м до 500 п.м включительно</t>
  </si>
  <si>
    <t>1.4.</t>
  </si>
  <si>
    <t xml:space="preserve">  - свыше 500 п.м до 1000 п.м включительно</t>
  </si>
  <si>
    <t>1.5.</t>
  </si>
  <si>
    <t xml:space="preserve">  - свыше 1000 п.м</t>
  </si>
  <si>
    <t>Согласование проекта индивидуального теплового пункта</t>
  </si>
  <si>
    <t>2.1.</t>
  </si>
  <si>
    <t>Согласование проекта частичной реконструкции индивидуального теплового пункта</t>
  </si>
  <si>
    <t>Согласование проекта системы отопления</t>
  </si>
  <si>
    <t>3.1.</t>
  </si>
  <si>
    <t>Согласование проекта частичной реконструкции системы отопления</t>
  </si>
  <si>
    <t>Согласование проекта системы вентиляции</t>
  </si>
  <si>
    <t>4.1.</t>
  </si>
  <si>
    <t>Согласование проекта частичной реконструкции системы вентиляции</t>
  </si>
  <si>
    <t>Согласование проекта системы ГВС</t>
  </si>
  <si>
    <t>5.1.</t>
  </si>
  <si>
    <t>Согласование проекта частичной реконструкции системы ГВС</t>
  </si>
  <si>
    <t>6.1.</t>
  </si>
  <si>
    <t>руб./ 1паспорт</t>
  </si>
  <si>
    <t>Согласование проекта модернизации (дооснащения) существующих элеваторных узлов</t>
  </si>
  <si>
    <t xml:space="preserve">Примечания: 
1. Срок согласования проекта 20 рабочих дней с даты поступления предоплаты.
2. Повторное согласование оплачивается по прейскуранту, указанному выше. </t>
  </si>
  <si>
    <t>ПРЕЙСКУРАНТ № 6</t>
  </si>
  <si>
    <t>Кроме того,              НДС 20%</t>
  </si>
  <si>
    <t>Согласование проекта оперативно-дистанционного контроля.</t>
  </si>
  <si>
    <t>Согласование проекта электрохимической защиты трубопроводов.</t>
  </si>
  <si>
    <t>ПРЕЙСКУРАНТ № 7</t>
  </si>
  <si>
    <t>Стоимость работ</t>
  </si>
  <si>
    <t>Кроме того, НДС 20%</t>
  </si>
  <si>
    <t>Обследование системы  оперативно-дистанционного контроля с составлением акта по результатам визуально-измерительного обследования</t>
  </si>
  <si>
    <t>Повторное обследование системы  оперативно-дистанционного контроля с составлением акта по результатам визуально-измерительного обследования</t>
  </si>
  <si>
    <t>Поиск местоположения дефекта в системе оперативно-дистанционного контроля обследуемого трубопровода</t>
  </si>
  <si>
    <t>ПРЕЙСКУРАНТ № 8</t>
  </si>
  <si>
    <t>Техническая приемка теплового пункта из монтажа</t>
  </si>
  <si>
    <t>руб./
1 пункт</t>
  </si>
  <si>
    <t>Техническая приемка системы центрального отопления из монтажа</t>
  </si>
  <si>
    <t>руб./
1 система</t>
  </si>
  <si>
    <t>Техническая приемка систем вентиляции из монтажа</t>
  </si>
  <si>
    <t>Техническая приемка системы горячего водоснабжения из монтажа</t>
  </si>
  <si>
    <t>Техническая приемка гидравлических испытаний построенных (реконструированных) тепловых сетей</t>
  </si>
  <si>
    <t>руб./
1 испытание</t>
  </si>
  <si>
    <t>Техническая приемка объекта во временную эксплуатацию</t>
  </si>
  <si>
    <t>руб./
1 объект</t>
  </si>
  <si>
    <t>Консультационные услуги по подготовке объекта к постоянной эксплуатации</t>
  </si>
  <si>
    <t xml:space="preserve">Примечания: 
1. Срок оказания услуг 20 рабочих дней с даты поступления предоплаты.
2. Повторная приемка оплачивается по прейскуранту, указанному выше. </t>
  </si>
  <si>
    <t>ПРЕЙСКУРАНТ № 17</t>
  </si>
  <si>
    <t xml:space="preserve">Наименование </t>
  </si>
  <si>
    <t>Кроме того, 
НДС 20%</t>
  </si>
  <si>
    <t>Услуги по выдаче расчетной схемы подключения потребителей к тепловым сетям (в зависимости от количества зданий, подключенных к т/вводу)</t>
  </si>
  <si>
    <t>до 5 включительно</t>
  </si>
  <si>
    <t>руб./ 1 расчетная схема</t>
  </si>
  <si>
    <t>свыше 5 до 10 включительно</t>
  </si>
  <si>
    <t>свыше 10</t>
  </si>
  <si>
    <t>Примечание: 
Срок оказания услуги 20 рабочих дней с даты поступления предоплаты.</t>
  </si>
  <si>
    <t>1.</t>
  </si>
  <si>
    <t>1.6.</t>
  </si>
  <si>
    <t>1.7.</t>
  </si>
  <si>
    <t>Наименование</t>
  </si>
  <si>
    <t>2.</t>
  </si>
  <si>
    <t>2.2.</t>
  </si>
  <si>
    <t>2.3.</t>
  </si>
  <si>
    <t>Кроме того, 
НДС-20%</t>
  </si>
  <si>
    <r>
      <t xml:space="preserve">Визуальный и измерительный контроль сварных соединений трубопроводов тепловых сетей, </t>
    </r>
    <r>
      <rPr>
        <b/>
        <sz val="10"/>
        <rFont val="Times New Roman"/>
        <family val="1"/>
        <charset val="204"/>
      </rPr>
      <t>Ду, мм:</t>
    </r>
  </si>
  <si>
    <t>70, 80 100, 125</t>
  </si>
  <si>
    <t>руб./1 стык</t>
  </si>
  <si>
    <t>150, 200</t>
  </si>
  <si>
    <t>300, 350</t>
  </si>
  <si>
    <t>1.8.</t>
  </si>
  <si>
    <t>1.9.</t>
  </si>
  <si>
    <t>1.10.</t>
  </si>
  <si>
    <t>1.11.</t>
  </si>
  <si>
    <t>1.12.</t>
  </si>
  <si>
    <t>1.13.</t>
  </si>
  <si>
    <r>
      <t xml:space="preserve">Ультразвуковая дефектоскопия одним преобразователем сварных соединений перлитного класса с двух сторон, прозвучивание поперечное, </t>
    </r>
    <r>
      <rPr>
        <b/>
        <sz val="10"/>
        <rFont val="Times New Roman"/>
        <family val="1"/>
        <charset val="204"/>
      </rPr>
      <t>Ду, мм:</t>
    </r>
  </si>
  <si>
    <t>70, 80</t>
  </si>
  <si>
    <t>125, 150</t>
  </si>
  <si>
    <t>2.4.</t>
  </si>
  <si>
    <t>200, 250</t>
  </si>
  <si>
    <t>2.5.</t>
  </si>
  <si>
    <t>2.6.</t>
  </si>
  <si>
    <t>2.7.</t>
  </si>
  <si>
    <t>2.8.</t>
  </si>
  <si>
    <t>600, 700</t>
  </si>
  <si>
    <t>2.9.</t>
  </si>
  <si>
    <t>800, 900</t>
  </si>
  <si>
    <t>2.10.</t>
  </si>
  <si>
    <t>1000, 1200</t>
  </si>
  <si>
    <t>2.11.</t>
  </si>
  <si>
    <t>Примечания:</t>
  </si>
  <si>
    <t>1. Стоимость  услуг  определяется,  исходя из диаметра трубопровода  (Ду)  и  количества  стыков,  и  не  может  быть  менее  2 500 руб. без НДС.</t>
  </si>
  <si>
    <t>2. В случае проведения технического надзора за строительством и/или реконструкцией тепловых сетей при подключении потребителей тепловой энергии Прейскурант № 19 (пункт 1) не применяется.</t>
  </si>
  <si>
    <t>3. Оказание услуги после поступления предоплаты в размере 100%.</t>
  </si>
  <si>
    <t>Приложение № 1</t>
  </si>
  <si>
    <t>руб./1ИТП</t>
  </si>
  <si>
    <t>7.1.</t>
  </si>
  <si>
    <t>Выполнение гидравлических расчетов</t>
  </si>
  <si>
    <t>Базовая стоимость, с участием в расчёте 1-го ИТП</t>
  </si>
  <si>
    <t>За каждый дополнительный ИТП, участвующий в расчёте:</t>
  </si>
  <si>
    <t>2.1</t>
  </si>
  <si>
    <t>с 2-го до 5-го ИТП включительно</t>
  </si>
  <si>
    <t>2.2</t>
  </si>
  <si>
    <t>с 6-го до 50-го ИТП включительно</t>
  </si>
  <si>
    <t>2.3</t>
  </si>
  <si>
    <t>с 51-го ИТП</t>
  </si>
  <si>
    <r>
      <t>1. За базовую стоимость принят гидравлический расчет со схемой, включающей один тепловой пункт, выполняемый для определения диаметра трубопроводов при реконструкции или подключении новых потребителей.
2. Стоимость выполнения гидравлического расчета определяется как сумма базовой стоимости и добавочных стоимостей за каждый дополнительный ИТП, участвующий в расчете, определяемых в соответствии с п.2. Например, для расчета схемы, включающей 100 ИТП, добавочная стоимость определяется для 4 ИТП по п. 2.1., 45 ИТП по п. 2.2. и 50 ИТП по п. 2.3.
3. При выполнении гидравлического расчета со схемой, включающей один или более транзитных участков тепловой сети, каждый узел схемы, в который сведена обобщенная нагрузка потребителей, в расчете стоимости принимается за один ИТП.
4. Стоимость каждого дополнительного варианта расчета, выполняемого в рамках одного отчета и связанного с изменением нагрузок, точек подключения, длин, диаметров или трасс трубопроводов, определяется с помощью применения поправочного коэффициента к стоимости по Прейскуранту в диапазоне 0,1</t>
    </r>
    <r>
      <rPr>
        <sz val="10"/>
        <rFont val="Calibri"/>
        <family val="2"/>
        <charset val="204"/>
      </rPr>
      <t>÷</t>
    </r>
    <r>
      <rPr>
        <sz val="10"/>
        <rFont val="Times New Roman"/>
        <family val="1"/>
        <charset val="204"/>
      </rPr>
      <t>0,5, устанавливаемого по согласованию сторон. Общая стоимость выполнения расчетов определяется как сумма стоимостей всех вариантов.
5. При подготовке нового отчета по измененным исходным данным к стоимости выполнения расчета по Прейскуранту, применяется поправочный коэффициент в диапазоне 0,5</t>
    </r>
    <r>
      <rPr>
        <sz val="10"/>
        <rFont val="Calibri"/>
        <family val="2"/>
        <charset val="204"/>
      </rPr>
      <t>÷</t>
    </r>
    <r>
      <rPr>
        <sz val="10"/>
        <rFont val="Times New Roman"/>
        <family val="1"/>
        <charset val="204"/>
      </rPr>
      <t xml:space="preserve"> 1, определяемый по согласованию сторон.
6. Прейскурант действителен для проведения гидравлических расчетов по тепловым сетям зоны снабжения АО "Теплосеть Санкт-Петербурга". Стоимость выполнения гидравлических расчетов тепловых сетей в зонах снабжения иных теплоснабжающих организаций определяется на основании протокола согласования договорной цены.</t>
    </r>
  </si>
  <si>
    <t>Приложение № 2</t>
  </si>
  <si>
    <t>Примечания: 
1. Срок оказания услуги 20 рабочих дней с даты поступления предоплаты.
2. В рамках ведения технического надзора за строительством и/или реконструкцией тепловых сетей при подключении потребителей тепловой энергии Прейскурант № 7 (пункты 1 и 2) не применяются.                                                                                          3. В случае обследования системы оперативно-дистанционного контроля участка теплотрассы с целью передачи на баланс в течение 3 месяцев со дня приемки системы оперативно-дистанционного контроля прейскурант № 7 (пункты 1 и 2) не применяются.</t>
  </si>
  <si>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(от 10-ти до 14-ти мест пересечения с тепловыми сетями)</t>
    </r>
  </si>
  <si>
    <r>
      <t xml:space="preserve">Согласование проектов подземных инженерных сетей и сооружений в части планово-высотного положения тепловых сетей, со сверкой высотных отметок 
</t>
    </r>
    <r>
      <rPr>
        <b/>
        <sz val="12"/>
        <rFont val="Times New Roman"/>
        <family val="1"/>
        <charset val="204"/>
      </rPr>
      <t>(свыше 15-ти мест пересечения с тепловыми сетями)</t>
    </r>
  </si>
  <si>
    <t>Согласование проекта системы бассейна</t>
  </si>
  <si>
    <t>Согласование проекта частичной реконструкции системы бассейна</t>
  </si>
  <si>
    <t>Согласование проекта системы теплого пола</t>
  </si>
  <si>
    <t>Согласование проекта частичной реконструкции системы теплого пола</t>
  </si>
  <si>
    <t>Согласование паспортов систем теплопотребления при предъявлении вне проекта</t>
  </si>
  <si>
    <t>Актуализация рабочей документации</t>
  </si>
  <si>
    <t>руб./1проект</t>
  </si>
  <si>
    <t>руб./1 заключ.</t>
  </si>
  <si>
    <t>Приложение № 3</t>
  </si>
  <si>
    <t>Приложение № 4</t>
  </si>
  <si>
    <t>Приложение № 5</t>
  </si>
  <si>
    <t>Приложение № 6</t>
  </si>
  <si>
    <t>Приложение № 7</t>
  </si>
  <si>
    <t>Приложение № 8</t>
  </si>
  <si>
    <t>Приложение № 9</t>
  </si>
  <si>
    <t>Приложение № 10</t>
  </si>
  <si>
    <t>Приложение № 11</t>
  </si>
  <si>
    <t>№               п/п</t>
  </si>
  <si>
    <t>ПРЕЙСКУРАНТ № 27</t>
  </si>
  <si>
    <t xml:space="preserve">Примечания: 
1. Свыше 5-ти исполнительных чертежей стоимость увеличивается на 20% от п.2 за каждый дополнительный чертёж.
2. Срок выдачи архивных данных 10 рабочих дней со дня поступления предоплаты.
</t>
  </si>
  <si>
    <t xml:space="preserve">Актуализация согласования проектов подземных инженерных сетей и сооружений в части планово-высотного положения тепловых сетей, со сверкой высотных отметок </t>
  </si>
  <si>
    <t>руб./1 проект</t>
  </si>
  <si>
    <t xml:space="preserve">Поиск координат повреждения трубопровода тепловой сети неразрушающим методом контроля
                                     </t>
  </si>
  <si>
    <t xml:space="preserve">Поиск местоположения подземных металлических коммуникаций
                                     </t>
  </si>
  <si>
    <t>ПРЕЙСКУРАНТ № 19</t>
  </si>
  <si>
    <t xml:space="preserve">                         </t>
  </si>
  <si>
    <t>ПРЕЙСКУРАНТ № 30</t>
  </si>
  <si>
    <t>Сверка инженерных сетей в части оперативно-дистанционного контроля и электрохимической защиты трубопроводов.</t>
  </si>
  <si>
    <t>руб./ 1 сверка</t>
  </si>
  <si>
    <t>Сверка в случае отсутствия инженерных сетей в части оперативно-дистанционного контроля и электрохимической защиты трубопроводов.</t>
  </si>
  <si>
    <t>Примечание: 
Срок сверки до 10 рабочих дней, выдача документов после поступления 100% предоплаты.</t>
  </si>
  <si>
    <t xml:space="preserve">Калькуляция </t>
  </si>
  <si>
    <t>АО "Теплосеть Санкт-Петербурга"</t>
  </si>
  <si>
    <t>Наименование статей затрат</t>
  </si>
  <si>
    <t>Всего</t>
  </si>
  <si>
    <t>Примечание</t>
  </si>
  <si>
    <t>руб., без НДС</t>
  </si>
  <si>
    <t xml:space="preserve">I. </t>
  </si>
  <si>
    <t>Постоянные затраты</t>
  </si>
  <si>
    <t>Средства на оплату труда</t>
  </si>
  <si>
    <t>Страховые взносы</t>
  </si>
  <si>
    <t xml:space="preserve">Накладные расходы                                                   </t>
  </si>
  <si>
    <t>Итого постоянные затраты</t>
  </si>
  <si>
    <t>Стоимость изготовления копии</t>
  </si>
  <si>
    <t>Р*N</t>
  </si>
  <si>
    <t>где  Р = 2 руб. за 1 лист ф.А4,                                                                     Р = 3 руб. за 1 лист ф.А3;                                                                             N = кол-во листов</t>
  </si>
  <si>
    <t>Постоянные затраты + стоимость изготовления копии</t>
  </si>
  <si>
    <t>7 860+P*N</t>
  </si>
  <si>
    <t>Рентабельность</t>
  </si>
  <si>
    <t>15%*п.3</t>
  </si>
  <si>
    <t>Итого стоимость выдачи копий, без НДС</t>
  </si>
  <si>
    <t>п.3 + п.4</t>
  </si>
  <si>
    <t>Кроме того НДС</t>
  </si>
  <si>
    <t>20%*п.5</t>
  </si>
  <si>
    <t>п.5 + п.6</t>
  </si>
  <si>
    <t>Примечание: срок выдачи копий документации 10 рабочих дней с даты поступления предоплаты.</t>
  </si>
  <si>
    <t xml:space="preserve">стоимости работ по выдаче копий документации архивных фондов </t>
  </si>
  <si>
    <t>к приказу № _________от  29.08.2025</t>
  </si>
  <si>
    <t>к приказу № _______от  29.08.2025</t>
  </si>
  <si>
    <t>к приказу № ________от  29.08.2025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</si>
</sst>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0"/>
    <numFmt numFmtId="166" formatCode="0.0%"/>
  </numFmts>
  <fonts count="17" x14ac:knownFonts="1">
    <font>
      <sz val="10"/>
      <name val="Arial Cyr"/>
      <charset val="204"/>
    </font>
    <font>
      <sz val="10"/>
      <name val="Arial Cyr"/>
      <charset val="204"/>
    </font>
    <font>
      <sz val="12"/>
      <name val="Times New Roman"/>
      <family val="1"/>
      <charset val="204"/>
    </font>
    <font>
      <b/>
      <sz val="12"/>
      <name val="Times New Roman"/>
      <family val="1"/>
      <charset val="204"/>
    </font>
    <font>
      <sz val="8"/>
      <name val="Times New Roman"/>
      <family val="1"/>
      <charset val="204"/>
    </font>
    <font>
      <sz val="10"/>
      <name val="Times New Roman"/>
      <family val="1"/>
      <charset val="204"/>
    </font>
    <font>
      <sz val="10"/>
      <name val="Arial Cyr"/>
      <charset val="204"/>
    </font>
    <font>
      <sz val="11"/>
      <name val="Times New Roman"/>
      <family val="1"/>
      <charset val="204"/>
    </font>
    <font>
      <sz val="10"/>
      <name val="Arial"/>
      <family val="2"/>
      <charset val="204"/>
    </font>
    <font>
      <sz val="10"/>
      <name val="Calibri"/>
      <family val="2"/>
      <charset val="204"/>
    </font>
    <font>
      <sz val="9"/>
      <name val="Times New Roman"/>
      <family val="1"/>
      <charset val="204"/>
    </font>
    <font>
      <vertAlign val="superscript"/>
      <sz val="10"/>
      <name val="Times New Roman"/>
      <family val="1"/>
      <charset val="204"/>
    </font>
    <font>
      <b/>
      <sz val="10"/>
      <name val="Times New Roman"/>
      <family val="1"/>
      <charset val="204"/>
    </font>
    <font>
      <sz val="11"/>
      <color theme="1"/>
      <name val="Calibri"/>
      <family val="2"/>
      <charset val="204"/>
      <scheme val="minor"/>
    </font>
    <font>
      <sz val="11"/>
      <color theme="1"/>
      <name val="Calibri"/>
      <family val="2"/>
      <scheme val="minor"/>
    </font>
    <font>
      <sz val="12"/>
      <color theme="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8" fillId="0" borderId="0"/>
    <xf numFmtId="0" fontId="6" fillId="0" borderId="0"/>
    <xf numFmtId="0" fontId="8" fillId="0" borderId="0"/>
    <xf numFmtId="0" fontId="13" fillId="0" borderId="0"/>
    <xf numFmtId="0" fontId="8" fillId="0" borderId="0"/>
    <xf numFmtId="0" fontId="14" fillId="0" borderId="0"/>
    <xf numFmtId="164" fontId="1" fillId="0" borderId="0" applyFont="0" applyFill="0" applyBorder="0" applyAlignment="0" applyProtection="0"/>
    <xf numFmtId="164" fontId="6" fillId="0" borderId="0" applyFont="0" applyFill="0" applyBorder="0" applyAlignment="0" applyProtection="0"/>
    <xf numFmtId="164" fontId="13" fillId="0" borderId="0" applyFont="0" applyFill="0" applyBorder="0" applyAlignment="0" applyProtection="0"/>
    <xf numFmtId="164" fontId="8" fillId="0" borderId="0" applyFont="0" applyFill="0" applyBorder="0" applyAlignment="0" applyProtection="0"/>
    <xf numFmtId="164" fontId="6" fillId="0" borderId="0" applyFont="0" applyFill="0" applyBorder="0" applyAlignment="0" applyProtection="0"/>
  </cellStyleXfs>
  <cellXfs count="180">
    <xf numFmtId="0" fontId="0" fillId="0" borderId="0" xfId="0"/>
    <xf numFmtId="0" fontId="2" fillId="0" borderId="0" xfId="0" applyFont="1"/>
    <xf numFmtId="0" fontId="4" fillId="0" borderId="1" xfId="0" applyFont="1" applyBorder="1" applyAlignment="1">
      <alignment horizontal="center" vertical="center" wrapText="1"/>
    </xf>
    <xf numFmtId="0" fontId="5" fillId="0" borderId="0" xfId="0" applyFont="1" applyAlignment="1">
      <alignment vertical="center"/>
    </xf>
    <xf numFmtId="0" fontId="7" fillId="0" borderId="0" xfId="0" applyFont="1" applyAlignment="1">
      <alignment vertical="center"/>
    </xf>
    <xf numFmtId="164" fontId="2" fillId="0" borderId="1" xfId="7" applyFont="1" applyBorder="1" applyAlignment="1">
      <alignment horizontal="center" vertical="center" wrapText="1"/>
    </xf>
    <xf numFmtId="164" fontId="2" fillId="0" borderId="1" xfId="8" applyFont="1" applyBorder="1" applyAlignment="1">
      <alignment horizontal="center" vertical="center"/>
    </xf>
    <xf numFmtId="0" fontId="2" fillId="0" borderId="0" xfId="0" applyFont="1" applyAlignment="1">
      <alignment vertical="center" wrapText="1"/>
    </xf>
    <xf numFmtId="0" fontId="5" fillId="0" borderId="0" xfId="1" applyFont="1" applyBorder="1" applyAlignment="1">
      <alignment horizontal="center" vertical="center" wrapText="1"/>
    </xf>
    <xf numFmtId="0" fontId="4" fillId="0" borderId="0" xfId="1" applyFont="1" applyBorder="1" applyAlignment="1">
      <alignment horizontal="center" vertical="center" wrapText="1"/>
    </xf>
    <xf numFmtId="164" fontId="7" fillId="0" borderId="0" xfId="8" applyFont="1" applyBorder="1" applyAlignment="1">
      <alignment horizontal="center" vertical="center" wrapText="1"/>
    </xf>
    <xf numFmtId="164" fontId="7" fillId="0" borderId="0" xfId="8" applyFont="1" applyBorder="1" applyAlignment="1">
      <alignment horizontal="center" vertical="center"/>
    </xf>
    <xf numFmtId="0" fontId="2" fillId="0" borderId="0" xfId="0" applyFont="1" applyFill="1"/>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xf>
    <xf numFmtId="0" fontId="5" fillId="0" borderId="0" xfId="0" applyFont="1" applyAlignment="1"/>
    <xf numFmtId="0" fontId="2" fillId="0" borderId="0" xfId="5" applyFont="1" applyAlignment="1">
      <alignment horizontal="center" vertical="center" wrapText="1"/>
    </xf>
    <xf numFmtId="164" fontId="2" fillId="0" borderId="1" xfId="10" applyFont="1" applyBorder="1" applyAlignment="1">
      <alignment horizontal="center" vertical="center" wrapText="1"/>
    </xf>
    <xf numFmtId="164" fontId="2" fillId="0" borderId="1" xfId="10" applyFont="1" applyBorder="1" applyAlignment="1">
      <alignment horizontal="center" vertical="center"/>
    </xf>
    <xf numFmtId="0" fontId="15" fillId="0" borderId="0" xfId="6" applyFont="1" applyAlignment="1">
      <alignment horizontal="left"/>
    </xf>
    <xf numFmtId="0" fontId="15" fillId="0" borderId="0" xfId="6" applyFont="1" applyFill="1"/>
    <xf numFmtId="0" fontId="15" fillId="0" borderId="0" xfId="6" applyFont="1"/>
    <xf numFmtId="0" fontId="15" fillId="0" borderId="0" xfId="6" applyFont="1" applyAlignment="1">
      <alignment horizontal="right"/>
    </xf>
    <xf numFmtId="0" fontId="16" fillId="0" borderId="0" xfId="6" applyFont="1"/>
    <xf numFmtId="164" fontId="5" fillId="0" borderId="1" xfId="8" applyFont="1" applyBorder="1" applyAlignment="1">
      <alignment horizontal="center" vertical="center" wrapText="1"/>
    </xf>
    <xf numFmtId="164" fontId="5" fillId="0" borderId="1" xfId="8" applyFont="1" applyBorder="1" applyAlignment="1">
      <alignment horizontal="center" vertical="center"/>
    </xf>
    <xf numFmtId="164" fontId="5" fillId="0" borderId="1" xfId="8" applyFont="1" applyFill="1" applyBorder="1" applyAlignment="1">
      <alignment horizontal="center" vertical="center" wrapText="1"/>
    </xf>
    <xf numFmtId="164" fontId="5" fillId="0" borderId="0" xfId="8" applyFont="1" applyBorder="1" applyAlignment="1">
      <alignment horizontal="center" vertical="center" wrapText="1"/>
    </xf>
    <xf numFmtId="164" fontId="5" fillId="0" borderId="0" xfId="8" applyFont="1" applyBorder="1" applyAlignment="1">
      <alignment horizontal="center" vertical="center"/>
    </xf>
    <xf numFmtId="0" fontId="7" fillId="0" borderId="0" xfId="0" applyFont="1" applyAlignment="1">
      <alignment horizontal="right"/>
    </xf>
    <xf numFmtId="0" fontId="2" fillId="0" borderId="0" xfId="1" applyFont="1" applyAlignment="1">
      <alignment vertical="center" wrapText="1"/>
    </xf>
    <xf numFmtId="0" fontId="2" fillId="0" borderId="0" xfId="1" applyFont="1" applyAlignment="1">
      <alignment horizontal="right" vertical="center" wrapText="1"/>
    </xf>
    <xf numFmtId="0" fontId="2" fillId="0" borderId="0" xfId="1" applyFont="1" applyBorder="1" applyAlignment="1">
      <alignment horizontal="center" vertical="center" wrapText="1"/>
    </xf>
    <xf numFmtId="0" fontId="2" fillId="0" borderId="0" xfId="1" applyFont="1" applyBorder="1" applyAlignment="1">
      <alignment horizontal="left" vertical="center" wrapText="1"/>
    </xf>
    <xf numFmtId="0" fontId="7" fillId="0" borderId="0" xfId="1" applyFont="1" applyBorder="1" applyAlignment="1">
      <alignment horizontal="center" vertical="center" wrapText="1"/>
    </xf>
    <xf numFmtId="0" fontId="7" fillId="0" borderId="0" xfId="0" applyFont="1" applyAlignment="1">
      <alignment horizontal="left"/>
    </xf>
    <xf numFmtId="0" fontId="7" fillId="0" borderId="0" xfId="0" applyFont="1"/>
    <xf numFmtId="0" fontId="2" fillId="0" borderId="0" xfId="0" applyFont="1" applyAlignment="1"/>
    <xf numFmtId="0" fontId="7" fillId="0" borderId="0" xfId="0" applyFont="1" applyAlignment="1"/>
    <xf numFmtId="0" fontId="2" fillId="0" borderId="1" xfId="1" applyFont="1" applyBorder="1" applyAlignment="1">
      <alignment vertical="center"/>
    </xf>
    <xf numFmtId="2" fontId="2" fillId="0" borderId="1" xfId="1" applyNumberFormat="1" applyFont="1" applyBorder="1" applyAlignment="1">
      <alignment horizontal="center" vertical="center" wrapText="1"/>
    </xf>
    <xf numFmtId="2" fontId="2" fillId="0" borderId="1" xfId="1" applyNumberFormat="1" applyFont="1" applyBorder="1" applyAlignment="1">
      <alignment horizontal="center" vertical="center"/>
    </xf>
    <xf numFmtId="2" fontId="7" fillId="0" borderId="1" xfId="1" applyNumberFormat="1" applyFont="1" applyBorder="1" applyAlignment="1">
      <alignment horizontal="center" vertical="center" wrapText="1"/>
    </xf>
    <xf numFmtId="2" fontId="7" fillId="0" borderId="1" xfId="1" applyNumberFormat="1" applyFont="1" applyBorder="1" applyAlignment="1">
      <alignment horizontal="center" vertical="center"/>
    </xf>
    <xf numFmtId="0" fontId="10" fillId="0" borderId="1" xfId="1" applyFont="1" applyBorder="1" applyAlignment="1">
      <alignment horizontal="center" vertical="center" wrapText="1"/>
    </xf>
    <xf numFmtId="17" fontId="10" fillId="0" borderId="1" xfId="1" applyNumberFormat="1" applyFont="1" applyBorder="1" applyAlignment="1">
      <alignment horizontal="center" vertical="center" wrapText="1"/>
    </xf>
    <xf numFmtId="0" fontId="7" fillId="0" borderId="0" xfId="1" applyFont="1" applyAlignment="1">
      <alignment horizontal="left"/>
    </xf>
    <xf numFmtId="0" fontId="7" fillId="0" borderId="0" xfId="1" applyFont="1" applyAlignment="1">
      <alignment horizontal="right"/>
    </xf>
    <xf numFmtId="0" fontId="7" fillId="0" borderId="0" xfId="1" applyFont="1" applyAlignment="1"/>
    <xf numFmtId="0" fontId="7" fillId="0" borderId="0" xfId="1" applyFont="1" applyAlignment="1">
      <alignment vertical="center"/>
    </xf>
    <xf numFmtId="49" fontId="2" fillId="0" borderId="1" xfId="1" applyNumberFormat="1" applyFont="1" applyBorder="1" applyAlignment="1">
      <alignment horizontal="center"/>
    </xf>
    <xf numFmtId="164" fontId="2" fillId="0" borderId="1" xfId="10" applyFont="1" applyFill="1" applyBorder="1" applyAlignment="1">
      <alignment horizontal="center" vertical="center" wrapText="1"/>
    </xf>
    <xf numFmtId="164" fontId="2" fillId="0" borderId="1" xfId="10" applyFont="1" applyFill="1" applyBorder="1" applyAlignment="1">
      <alignment horizontal="center" vertical="center"/>
    </xf>
    <xf numFmtId="0" fontId="7"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0" xfId="0" applyFont="1" applyAlignment="1">
      <alignment horizontal="left"/>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164" fontId="2" fillId="0" borderId="1" xfId="8"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left"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1" applyFont="1" applyBorder="1" applyAlignment="1">
      <alignment horizontal="center" vertical="center" wrapText="1"/>
    </xf>
    <xf numFmtId="0" fontId="5" fillId="0" borderId="1" xfId="1" applyFont="1" applyBorder="1" applyAlignment="1">
      <alignment horizontal="center" vertical="center" wrapText="1"/>
    </xf>
    <xf numFmtId="0" fontId="5" fillId="0" borderId="0" xfId="1" applyFont="1" applyBorder="1" applyAlignment="1">
      <alignment vertical="top" wrapText="1"/>
    </xf>
    <xf numFmtId="0" fontId="7" fillId="0" borderId="1" xfId="1" applyFont="1" applyBorder="1" applyAlignment="1">
      <alignment horizontal="center" vertical="center" wrapText="1"/>
    </xf>
    <xf numFmtId="0" fontId="5" fillId="0" borderId="0" xfId="0" applyFont="1" applyAlignment="1">
      <alignment horizontal="left" vertical="top"/>
    </xf>
    <xf numFmtId="0" fontId="5" fillId="0" borderId="0" xfId="0" applyFont="1"/>
    <xf numFmtId="0" fontId="2" fillId="0" borderId="1" xfId="1" applyFont="1" applyBorder="1" applyAlignment="1">
      <alignment horizontal="center" vertical="center"/>
    </xf>
    <xf numFmtId="0" fontId="5" fillId="0" borderId="0" xfId="0" applyFont="1" applyAlignment="1">
      <alignment vertical="top"/>
    </xf>
    <xf numFmtId="0" fontId="5" fillId="0" borderId="0" xfId="1" applyFont="1" applyBorder="1" applyAlignment="1">
      <alignment horizontal="left" vertical="center" wrapText="1"/>
    </xf>
    <xf numFmtId="0" fontId="2" fillId="0" borderId="0" xfId="1" applyFont="1"/>
    <xf numFmtId="0" fontId="2" fillId="0" borderId="0" xfId="0" applyFont="1" applyAlignment="1">
      <alignment vertical="center"/>
    </xf>
    <xf numFmtId="0" fontId="2" fillId="0" borderId="0" xfId="0" applyFont="1" applyAlignment="1">
      <alignment horizontal="right" vertical="center"/>
    </xf>
    <xf numFmtId="0" fontId="3" fillId="0" borderId="0" xfId="5" applyFont="1" applyAlignment="1">
      <alignment horizontal="center"/>
    </xf>
    <xf numFmtId="0" fontId="2" fillId="0" borderId="0" xfId="5" applyFont="1"/>
    <xf numFmtId="0" fontId="2" fillId="0" borderId="6" xfId="5" applyFont="1" applyBorder="1" applyAlignment="1">
      <alignment horizontal="center" vertical="center" wrapText="1"/>
    </xf>
    <xf numFmtId="4" fontId="2" fillId="0" borderId="1" xfId="1" applyNumberFormat="1" applyFont="1" applyBorder="1" applyAlignment="1">
      <alignment horizontal="right" vertical="center" wrapText="1"/>
    </xf>
    <xf numFmtId="164" fontId="2" fillId="0" borderId="1" xfId="8" applyFont="1" applyBorder="1" applyAlignment="1">
      <alignment horizontal="right" vertical="center"/>
    </xf>
    <xf numFmtId="164" fontId="2" fillId="0" borderId="1" xfId="8" applyFont="1" applyBorder="1" applyAlignment="1">
      <alignment horizontal="right" vertical="center" wrapText="1"/>
    </xf>
    <xf numFmtId="4" fontId="2" fillId="0" borderId="1" xfId="8" applyNumberFormat="1" applyFont="1" applyBorder="1" applyAlignment="1">
      <alignment horizontal="right" vertical="center" wrapText="1"/>
    </xf>
    <xf numFmtId="4" fontId="2" fillId="2" borderId="1" xfId="8" applyNumberFormat="1" applyFont="1" applyFill="1" applyBorder="1" applyAlignment="1">
      <alignment horizontal="right" vertical="center" wrapText="1"/>
    </xf>
    <xf numFmtId="164" fontId="2" fillId="2" borderId="1" xfId="8" applyFont="1" applyFill="1" applyBorder="1" applyAlignment="1">
      <alignment horizontal="right" vertical="center" wrapText="1"/>
    </xf>
    <xf numFmtId="16" fontId="2" fillId="0" borderId="1" xfId="1" applyNumberFormat="1" applyFont="1" applyBorder="1" applyAlignment="1">
      <alignment horizontal="center" vertical="center" wrapText="1"/>
    </xf>
    <xf numFmtId="164" fontId="2" fillId="0" borderId="2" xfId="8" applyFont="1" applyBorder="1" applyAlignment="1">
      <alignment horizontal="center" vertical="center" wrapText="1"/>
    </xf>
    <xf numFmtId="0" fontId="2" fillId="0" borderId="0" xfId="1" applyFont="1" applyAlignment="1">
      <alignment horizontal="center"/>
    </xf>
    <xf numFmtId="0" fontId="2" fillId="0" borderId="0" xfId="1" applyFont="1" applyAlignment="1">
      <alignment horizontal="right"/>
    </xf>
    <xf numFmtId="0" fontId="7" fillId="0" borderId="0" xfId="1" applyFont="1"/>
    <xf numFmtId="0" fontId="2" fillId="0" borderId="0" xfId="1" applyFont="1" applyBorder="1"/>
    <xf numFmtId="0" fontId="2" fillId="0" borderId="6"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165" fontId="2" fillId="0" borderId="0" xfId="0" applyNumberFormat="1" applyFont="1" applyAlignment="1">
      <alignment vertical="center" wrapText="1"/>
    </xf>
    <xf numFmtId="1" fontId="2" fillId="0" borderId="0" xfId="0" applyNumberFormat="1" applyFont="1" applyAlignment="1">
      <alignment vertical="center" wrapText="1"/>
    </xf>
    <xf numFmtId="166" fontId="2" fillId="0" borderId="1" xfId="0" applyNumberFormat="1" applyFont="1" applyBorder="1" applyAlignment="1">
      <alignment horizontal="left" vertical="center" wrapText="1"/>
    </xf>
    <xf numFmtId="9" fontId="2" fillId="0" borderId="1" xfId="0" applyNumberFormat="1" applyFont="1" applyBorder="1" applyAlignment="1">
      <alignment horizontal="left" vertical="center" wrapText="1"/>
    </xf>
    <xf numFmtId="0" fontId="2" fillId="0" borderId="7" xfId="0" applyFont="1" applyBorder="1" applyAlignment="1">
      <alignment vertical="center" wrapText="1"/>
    </xf>
    <xf numFmtId="1" fontId="2" fillId="0" borderId="7" xfId="0" applyNumberFormat="1" applyFont="1" applyBorder="1" applyAlignment="1">
      <alignment horizontal="center" vertical="center" wrapText="1"/>
    </xf>
    <xf numFmtId="0" fontId="4" fillId="0" borderId="7" xfId="0" applyFont="1" applyBorder="1" applyAlignment="1">
      <alignment vertical="center" wrapText="1"/>
    </xf>
    <xf numFmtId="9" fontId="2" fillId="0" borderId="7" xfId="0" applyNumberFormat="1" applyFont="1" applyBorder="1" applyAlignment="1">
      <alignment horizontal="left"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1" fontId="2" fillId="0" borderId="12"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2" fontId="3"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horizontal="left" vertical="center" wrapText="1"/>
    </xf>
    <xf numFmtId="0" fontId="7" fillId="0" borderId="0" xfId="0" applyFont="1" applyAlignment="1">
      <alignment horizontal="left"/>
    </xf>
    <xf numFmtId="0" fontId="2" fillId="0" borderId="0" xfId="0" applyFont="1" applyAlignment="1">
      <alignment horizontal="center" vertical="center" wrapText="1"/>
    </xf>
    <xf numFmtId="0" fontId="3" fillId="0" borderId="0" xfId="0" applyFont="1" applyAlignment="1">
      <alignment horizontal="center"/>
    </xf>
    <xf numFmtId="0" fontId="7" fillId="0" borderId="0" xfId="0" applyFont="1" applyBorder="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5" xfId="1" applyFont="1" applyBorder="1" applyAlignment="1">
      <alignment horizontal="left" vertical="center" wrapText="1"/>
    </xf>
    <xf numFmtId="0" fontId="2" fillId="0" borderId="1" xfId="1" applyFont="1" applyBorder="1" applyAlignment="1">
      <alignment horizontal="left" vertical="center" wrapText="1"/>
    </xf>
    <xf numFmtId="164" fontId="2" fillId="0" borderId="1" xfId="8" applyFont="1" applyBorder="1" applyAlignment="1">
      <alignment horizontal="center" vertical="center" wrapText="1"/>
    </xf>
    <xf numFmtId="0" fontId="7" fillId="0" borderId="0" xfId="0" applyFont="1" applyAlignment="1">
      <alignment horizontal="left"/>
    </xf>
    <xf numFmtId="0" fontId="3" fillId="0" borderId="0" xfId="1" applyFont="1" applyAlignment="1">
      <alignment horizontal="center"/>
    </xf>
    <xf numFmtId="0" fontId="2" fillId="0" borderId="0" xfId="1" applyFont="1" applyAlignment="1">
      <alignment horizontal="center" vertical="center" wrapText="1"/>
    </xf>
    <xf numFmtId="0" fontId="2" fillId="0" borderId="1" xfId="1" applyFont="1" applyBorder="1" applyAlignment="1">
      <alignment horizontal="center" vertical="center" wrapText="1"/>
    </xf>
    <xf numFmtId="0" fontId="5" fillId="0" borderId="5" xfId="1" applyFont="1" applyBorder="1" applyAlignment="1">
      <alignment horizontal="justify" vertical="center" wrapText="1"/>
    </xf>
    <xf numFmtId="0" fontId="2" fillId="0" borderId="0" xfId="0" applyFont="1" applyAlignment="1">
      <alignment horizontal="left"/>
    </xf>
    <xf numFmtId="0" fontId="2" fillId="0" borderId="0" xfId="0" applyFont="1" applyAlignment="1">
      <alignment horizontal="right"/>
    </xf>
    <xf numFmtId="0" fontId="10" fillId="0" borderId="0" xfId="1" applyFont="1" applyBorder="1" applyAlignment="1">
      <alignment horizontal="justify" vertical="center" wrapText="1"/>
    </xf>
    <xf numFmtId="0" fontId="2" fillId="0" borderId="4" xfId="1" applyFont="1" applyBorder="1" applyAlignment="1">
      <alignment horizontal="left" vertical="center" wrapText="1"/>
    </xf>
    <xf numFmtId="0" fontId="2" fillId="0" borderId="8" xfId="1" applyFont="1" applyBorder="1" applyAlignment="1">
      <alignment horizontal="left"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5" fillId="0" borderId="0" xfId="1" applyFont="1" applyBorder="1" applyAlignment="1">
      <alignment vertical="top" wrapText="1"/>
    </xf>
    <xf numFmtId="0" fontId="5" fillId="0" borderId="0" xfId="1" applyFont="1" applyBorder="1" applyAlignment="1">
      <alignment horizontal="justify" vertical="top" wrapText="1"/>
    </xf>
    <xf numFmtId="0" fontId="3" fillId="0" borderId="0" xfId="1" applyFont="1" applyAlignment="1">
      <alignment horizontal="center" vertical="center" wrapText="1"/>
    </xf>
    <xf numFmtId="0" fontId="2" fillId="0" borderId="2" xfId="1" applyFont="1" applyBorder="1" applyAlignment="1">
      <alignment horizontal="left" vertical="center" wrapText="1"/>
    </xf>
    <xf numFmtId="0" fontId="2" fillId="0" borderId="12" xfId="1" applyFont="1" applyBorder="1" applyAlignment="1">
      <alignment horizontal="left" vertical="center" wrapText="1"/>
    </xf>
    <xf numFmtId="0" fontId="5" fillId="0" borderId="0" xfId="0" applyFont="1" applyAlignment="1">
      <alignment horizontal="right" vertical="top"/>
    </xf>
    <xf numFmtId="0" fontId="5" fillId="0" borderId="0" xfId="0" applyFont="1" applyAlignment="1">
      <alignment horizontal="left" vertical="top"/>
    </xf>
    <xf numFmtId="0" fontId="2" fillId="0" borderId="1" xfId="1" applyFont="1" applyBorder="1" applyAlignment="1">
      <alignment horizontal="center" vertical="center"/>
    </xf>
    <xf numFmtId="0" fontId="5" fillId="0" borderId="0" xfId="0" applyFont="1"/>
    <xf numFmtId="0" fontId="5" fillId="0" borderId="0" xfId="0" applyFont="1" applyAlignment="1">
      <alignment vertical="top"/>
    </xf>
    <xf numFmtId="0" fontId="3" fillId="0" borderId="0" xfId="1" applyFont="1" applyAlignment="1">
      <alignment horizontal="center" vertical="center"/>
    </xf>
    <xf numFmtId="0" fontId="2" fillId="0" borderId="0" xfId="1"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4" xfId="1" applyFont="1" applyBorder="1" applyAlignment="1">
      <alignment vertical="center"/>
    </xf>
    <xf numFmtId="0" fontId="2" fillId="0" borderId="8" xfId="1" applyFont="1" applyBorder="1" applyAlignment="1">
      <alignment vertical="center"/>
    </xf>
    <xf numFmtId="0" fontId="2" fillId="0" borderId="0" xfId="1" applyFont="1"/>
    <xf numFmtId="0" fontId="2" fillId="0" borderId="12" xfId="1" applyFont="1" applyBorder="1" applyAlignment="1">
      <alignment horizontal="center" vertical="center" wrapText="1"/>
    </xf>
    <xf numFmtId="0" fontId="5" fillId="0" borderId="4" xfId="1" applyFont="1" applyBorder="1" applyAlignment="1">
      <alignment horizontal="left" vertical="center" wrapText="1"/>
    </xf>
    <xf numFmtId="0" fontId="5" fillId="0" borderId="8" xfId="1" applyFont="1" applyBorder="1" applyAlignment="1">
      <alignment horizontal="left" vertical="center" wrapText="1"/>
    </xf>
    <xf numFmtId="0" fontId="7" fillId="0" borderId="1" xfId="1" applyFont="1" applyBorder="1" applyAlignment="1">
      <alignment horizontal="center" vertical="center" wrapText="1"/>
    </xf>
    <xf numFmtId="0" fontId="5" fillId="0" borderId="1" xfId="1" applyFont="1" applyBorder="1" applyAlignment="1">
      <alignment horizontal="left" vertical="center" wrapText="1"/>
    </xf>
    <xf numFmtId="0" fontId="5" fillId="0" borderId="5" xfId="1" applyFont="1" applyBorder="1" applyAlignment="1">
      <alignment wrapText="1"/>
    </xf>
    <xf numFmtId="0" fontId="5" fillId="0" borderId="0" xfId="1" applyFont="1" applyBorder="1" applyAlignment="1">
      <alignment horizontal="justify" wrapText="1"/>
    </xf>
    <xf numFmtId="0" fontId="2" fillId="0" borderId="0" xfId="0" applyFont="1" applyAlignment="1"/>
    <xf numFmtId="0" fontId="5" fillId="0" borderId="0" xfId="5" applyFont="1" applyBorder="1" applyAlignment="1">
      <alignment horizontal="left" vertical="center" wrapText="1"/>
    </xf>
    <xf numFmtId="0" fontId="2" fillId="0" borderId="0" xfId="1" applyFont="1" applyAlignment="1">
      <alignment horizontal="left"/>
    </xf>
    <xf numFmtId="0" fontId="2" fillId="0" borderId="0" xfId="1" applyFont="1" applyAlignment="1">
      <alignment horizontal="right"/>
    </xf>
    <xf numFmtId="0" fontId="5" fillId="0" borderId="5" xfId="5" applyFont="1" applyBorder="1" applyAlignment="1">
      <alignment horizontal="left" vertical="center" wrapText="1"/>
    </xf>
    <xf numFmtId="0" fontId="11" fillId="0" borderId="5" xfId="5" applyFont="1" applyBorder="1" applyAlignment="1">
      <alignment horizontal="left" vertical="center" wrapText="1"/>
    </xf>
    <xf numFmtId="0" fontId="3" fillId="0" borderId="0" xfId="5" applyFont="1" applyAlignment="1">
      <alignment horizontal="center"/>
    </xf>
    <xf numFmtId="0" fontId="2" fillId="0" borderId="0" xfId="5" applyFont="1"/>
    <xf numFmtId="0" fontId="2" fillId="0" borderId="0" xfId="5" applyFont="1" applyBorder="1" applyAlignment="1">
      <alignment horizontal="center"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5" fillId="0" borderId="1" xfId="1"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3" fillId="0" borderId="0" xfId="0" applyFont="1" applyAlignment="1">
      <alignment horizontal="center" vertical="center" wrapText="1"/>
    </xf>
  </cellXfs>
  <cellStyles count="12">
    <cellStyle name="Обычный" xfId="0" builtinId="0"/>
    <cellStyle name="Обычный 2" xfId="1"/>
    <cellStyle name="Обычный 2 2" xfId="2"/>
    <cellStyle name="Обычный 2 2 2" xfId="3"/>
    <cellStyle name="Обычный 2 3" xfId="4"/>
    <cellStyle name="Обычный 2 3 2" xfId="5"/>
    <cellStyle name="Обычный 4" xfId="6"/>
    <cellStyle name="Финансовый" xfId="7" builtinId="3"/>
    <cellStyle name="Финансовый 2" xfId="8"/>
    <cellStyle name="Финансовый 2 2" xfId="9"/>
    <cellStyle name="Финансовый 3" xfId="10"/>
    <cellStyle name="Финансовый 3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c_\dfsserver\DOCUME~1\DPOKOT~1\LOCALS~1\Temp\notes6030C8\2007\&#1052;&#1077;&#1090;&#1086;&#1076;&#1080;&#1082;&#1072;_&#1054;&#1056;&#1069;\&#1060;&#1086;&#1088;&#1084;&#1091;&#1083;&#1072;%20&#1080;&#1085;&#1076;&#1077;&#1082;&#1089;&#1072;&#1094;&#1080;&#1080;\&#1087;&#1088;&#1080;&#1084;&#1077;&#1088;%20&#1087;&#1086;%20&#1092;&#1086;&#1088;&#1084;&#1091;&#1083;&#1077;%20&#1080;&#1085;&#1076;&#1077;&#1082;&#1089;&#1072;&#1094;&#1080;&#1080;%20&#1074;%20&#1056;&#1044;_0310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1045;&#1088;&#1084;&#1086;&#1083;&#1077;&#1085;&#1082;&#1086;\&#1056;&#1072;&#1073;&#1086;&#1095;&#1080;&#1081;%20&#1089;&#1090;&#1086;&#1083;\Tarif_demo\Tarif2_dem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ergo\TGK\Documents%20and%20Settings\user\Desktop\&#1058;&#1043;&#1050;-1\GR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arovenko-81134\&#1055;&#1077;&#1088;&#1084;&#1089;&#1082;&#1072;&#1103;%20&#1043;&#1056;&#1069;&#1057;\Documents%20and%20Settings\Sinitsina_LS\Local%20Settings\Temporary%20Internet%20Files\Content.IE5\4XUFK9YB\&#1055;&#1088;&#1077;&#1076;&#1083;&#1086;&#1078;&#1077;&#1085;&#1080;&#1077;%20&#1060;&#1069;&#1057;%20&#1085;&#1072;%202007%20&#1075;\&#1054;&#1043;&#1050;-4\&#1085;&#1086;&#1074;&#1099;&#1081;%20&#1096;&#1072;&#1073;&#1083;&#1086;&#1085;\&#1041;&#1077;&#1088;&#1077;&#1079;&#1086;&#1074;&#1089;&#1082;&#1072;&#1103;%20&#1043;&#1056;&#1069;&#1057;%20&#1086;&#1090;%2025.06.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ariff\c$\DOCUME~1\DROMAN~1\LOCALS~1\Temp\notes6030C8\GRES.200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nergo\TGK\WINDOWS\Temporary%20Internet%20Files\Content.IE5\CLEDSRXK\uz2var(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ergo\TGK\PEO\Kiiski\&#1060;-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nergo\Resource\Documents%20and%20Settings\Ivanova_OE\Local%20Settings\Temporary%20Internet%20Files\Content.IE5\0LEV4TAV\&#1060;&#1086;&#1088;&#1084;&#1072;&#1090;%20&#1073;&#1102;&#1076;&#1078;&#1077;&#1090;&#1072;%202006%20&#1086;&#1090;%2018.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nergo\TGK\Documents%20and%20Settings\Filimonov.CVT\Local%20Settings\Temporary%20Internet%20Files\Content.IE5\WHQ3S5AR\&#1055;&#1088;&#1080;&#1083;&#1086;&#1078;&#1077;&#1085;&#1080;&#1077;13_09.0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_\dfsserver\&#1044;&#1086;&#1082;&#1091;&#1084;&#1077;&#1085;&#1090;&#1099;\&#1047;&#1072;&#1088;&#1087;&#1083;&#1072;&#1090;&#1072;\&#1047;&#1055;%20&#1080;%20&#1095;&#1080;&#1089;&#1083;%20&#1101;&#1082;&#1089;&#1087;&#1083;%20&#1087;&#1077;&#1088;&#1089;%20(&#1073;&#1077;&#1079;%20&#1054;&#1050;&#1057;%20&#1080;%20&#1088;&#1077;&#1084;%20&#1087;&#1077;&#1088;&#108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c_\dfsserver\Documents%20and%20Settings\Skachenko.NE\Local%20Settings\Temporary%20Internet%20Files\Content.IE5\49EN8PMB\COMMON\JDANOVA\&#1060;&#1054;\&#1050;&#1085;&#1080;&#1075;&#1072;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1052;&#1086;&#1080;%20&#1076;&#1086;&#1082;&#1091;&#1084;&#1077;&#1085;&#1090;&#1099;\BISNESS\&#1040;&#1060;&#1061;&#1044;&#1055;%20&#1050;&#1086;&#1083;&#1101;&#1085;&#1077;&#1088;&#1075;&#1086;\9&#1084;&#1077;&#1089;.%20&#1072;&#1085;&#1072;&#1083;&#1080;&#1079;%20&#1080;%20&#1087;&#1088;&#1086;&#1095;&#1077;&#1077;\&#1055;&#1086;&#1082;-&#1083;&#1080;%209&#1084;&#1077;&#1089;.3-&#1093;%20&#1083;&#1077;&#1090;(&#1092;&#1072;&#1082;&#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_\dfsserver\&#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_\dfsserver\2008%20&#1060;&#1069;&#1057;\&#1056;&#1072;&#1089;&#1095;&#1077;&#1090;%20&#1060;&#1057;&#1058;\&#1042;&#1058;&#1048;%202008_&#1060;&#1057;&#105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ergo\TGK\Documents%20and%20Settings\rykov_ya\Local%20Settings\Temporary%20Internet%20Files\Content.IE5\Q7UJ6TYN\&#1052;&#1086;&#1085;&#1080;&#1090;&#1086;&#1088;&#1080;&#1085;&#1075;%20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2\Tarif-Budget\TGK\PEO\2.1.%20&#1056;&#1072;&#1089;&#1095;&#1077;&#1090;%20&#1090;&#1072;&#1088;&#1080;&#1092;&#1086;&#1074;%20&#1085;&#1072;%20&#1101;&#1083;&#1077;&#1082;&#1090;&#1088;&#1086;%20-%20&#1080;%20&#1090;&#1077;&#1087;&#1083;&#1086;&#1101;&#1085;&#1077;&#1088;&#1075;&#1080;&#1102;%20&#1085;&#1072;%202007%20&#1075;&#1086;&#1076;%20&#1060;&#1050;%20&#1058;&#1043;&#1050;1\2.%20&#1058;&#1072;&#1088;&#1080;&#1092;&#1099;%202007%2019%20&#1072;&#1087;&#1088;&#1077;&#1083;&#1103;\&#1053;&#1086;&#1074;&#1099;&#1077;%20&#1096;&#1072;&#1073;&#1083;&#1086;&#1085;&#1099;\&#1050;&#1072;&#1088;&#1077;&#1083;&#1100;&#1089;&#1082;&#1080;&#1081;_GRES.2007.5_&#1080;&#1089;&#10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2\Tarif-Budget\TGK\PEO\2.1.%20&#1056;&#1072;&#1089;&#1095;&#1077;&#1090;%20&#1090;&#1072;&#1088;&#1080;&#1092;&#1086;&#1074;%20&#1085;&#1072;%20&#1101;&#1083;&#1077;&#1082;&#1090;&#1088;&#1086;%20-%20&#1080;%20&#1090;&#1077;&#1087;&#1083;&#1086;&#1101;&#1085;&#1077;&#1088;&#1075;&#1080;&#1102;%20&#1085;&#1072;%202007%20&#1075;&#1086;&#1076;%20&#1060;&#1050;%20&#1058;&#1043;&#1050;1\2.%20&#1058;&#1072;&#1088;&#1080;&#1092;&#1099;%202007%2019%20&#1072;&#1087;&#1088;&#1077;&#1083;&#1103;\&#1053;&#1086;&#1074;&#1099;&#1077;%20&#1096;&#1072;&#1073;&#1083;&#1086;&#1085;&#1099;\&#1050;&#1072;&#1088;&#1077;&#1083;&#1100;&#1089;&#1082;&#1080;&#1081;_GES.2007.5_&#1080;&#1089;&#108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c_\dfsserver\Documents%20and%20Settings\Shkut.OE\Local%20Settings\Temporary%20Internet%20Files\Content.IE5\RN2W9U05\&#1050;&#1086;&#1087;&#1080;&#1103;%20INV.WARM.Q4.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c_\dfsserver\&#1040;&#1085;&#1072;&#1083;&#1080;&#1079;%20&#1060;&#1044;\&#1040;&#1085;&#1072;&#1083;&#1080;&#1079;%20&#1060;&#1057;%20&#1079;&#1072;%201%20&#1087;&#1086;&#1083;&#1091;&#1075;&#1086;&#1076;&#1080;&#1077;%202003\&#1056;&#1077;&#1081;&#1090;&#1080;&#1085;&#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Лист2"/>
      <sheetName val="Лист3"/>
      <sheetName val="1 кв."/>
      <sheetName val="2 кв."/>
      <sheetName val="3 кв."/>
      <sheetName val="4 кв."/>
      <sheetName val=" год"/>
      <sheetName val="УП 33 свод."/>
      <sheetName val="Факт"/>
      <sheetName val="пл. и факт"/>
      <sheetName val="Модуль2"/>
      <sheetName val="Модуль1"/>
      <sheetName val="10"/>
      <sheetName val="11"/>
      <sheetName val="14"/>
      <sheetName val="16"/>
      <sheetName val="18"/>
      <sheetName val="19"/>
      <sheetName val="25"/>
      <sheetName val="22"/>
      <sheetName val="27"/>
      <sheetName val="28"/>
      <sheetName val="3"/>
      <sheetName val="4.1"/>
      <sheetName val="4"/>
      <sheetName val="_FES"/>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Справочно"/>
      <sheetName val="Инфо"/>
      <sheetName val="СОК накладные (ТК-Бишкек)"/>
      <sheetName val="КТ 13.1.1"/>
      <sheetName val="Списки"/>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t_Настрой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Выпадающие списки"/>
      <sheetName val="Макет"/>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T25"/>
      <sheetName val="T31"/>
      <sheetName val="форма-прил к ф№1"/>
      <sheetName val="T0"/>
      <sheetName val="9. Смета затрат"/>
      <sheetName val="11 Прочие_расчет"/>
      <sheetName val="10. БДР"/>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ССЫЛКА"/>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Ед. измер."/>
      <sheetName val="Свод мвз"/>
      <sheetName val="мвз"/>
      <sheetName val="Вып. списки"/>
      <sheetName val="ПФМ"/>
      <sheetName val="Принадлежность"/>
      <sheetName val="ЗАО_н.ит"/>
      <sheetName val="ЗАО_мес"/>
      <sheetName val="Shflu Calc"/>
      <sheetName val="Анализ"/>
      <sheetName val="Main"/>
      <sheetName val="карточка"/>
      <sheetName val="Journals"/>
      <sheetName val="затраты"/>
      <sheetName val="Assumptions"/>
      <sheetName val="Работы "/>
      <sheetName val="Вспомогат."/>
      <sheetName val="баланс СЗАО"/>
      <sheetName val="МЕНЮ"/>
      <sheetName val="2.ГСМ"/>
      <sheetName val="СБП_Списки"/>
      <sheetName val="СВОД (с новой москвой)"/>
      <sheetName val="Корр ИП _2016_2017"/>
      <sheetName val="Расчет НВВ по RAB (2011-2017)"/>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УФ-61"/>
      <sheetName val="4.3 Лимит изм ДЗ и КЗ"/>
      <sheetName val="Справка"/>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2.1"/>
      <sheetName val="2.2"/>
      <sheetName val="трансформация"/>
      <sheetName val="Калькуляция кв"/>
      <sheetName val="COMPS"/>
      <sheetName val="Reference"/>
      <sheetName val="Справочник предприятий"/>
      <sheetName val="свод_до_вн_об_"/>
      <sheetName val="расш_для_РАО"/>
      <sheetName val="расш_для_РАО_стр_310"/>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Данные_для_расчета"/>
      <sheetName val="ИТОГИ__по_Н,Р,Э,Q"/>
      <sheetName val="2_1"/>
      <sheetName val="2_2"/>
      <sheetName val="Калькуляция_кв"/>
      <sheetName val="Справочник_предприятий"/>
      <sheetName val="Производство_электроэнергии"/>
      <sheetName val="sverxtip"/>
      <sheetName val="справочник"/>
      <sheetName val="Топливо"/>
      <sheetName val="Форэм-тепло"/>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на_1_тут"/>
      <sheetName val="Сценарные_условия"/>
      <sheetName val="Список_ДЗО"/>
      <sheetName val="3_Программа_реализации"/>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Отчет"/>
      <sheetName val="Прог баланс"/>
      <sheetName val="БДР"/>
      <sheetName val="ДПН"/>
      <sheetName val="ДПН_ДЗ и КЗ"/>
      <sheetName val="Бухбаланс"/>
      <sheetName val="1.1"/>
      <sheetName val="Энергообследование"/>
      <sheetName val="1.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CMA Calculations- R Factor"/>
      <sheetName val="CMA Calculations- Figure 5440.1"/>
      <sheetName val="Dictionaries"/>
      <sheetName val="Sheet1"/>
      <sheetName val="Списки работ РиМ"/>
      <sheetName val="Произв. прогр."/>
      <sheetName val="Реестр договоров"/>
      <sheetName val="Реестр конкурсов"/>
      <sheetName val="Контрагенты"/>
      <sheetName val="Настройка"/>
      <sheetName val="Работы на объектах"/>
      <sheetName val="Реестр проч. док-в"/>
      <sheetName val="Реестр учета затр. в хозсп."/>
      <sheetName val="Структура МОЭК"/>
      <sheetName val="Управление"/>
      <sheetName val="Список ДохРасх"/>
      <sheetName val="Список компаний"/>
      <sheetName val="Служебная"/>
      <sheetName val="Легенда"/>
      <sheetName val="план-факторный"/>
      <sheetName val="Работы_"/>
      <sheetName val="янв"/>
      <sheetName val="фев"/>
      <sheetName val="мар"/>
      <sheetName val="апр"/>
      <sheetName val="май"/>
      <sheetName val="июн"/>
      <sheetName val="1кв"/>
      <sheetName val="2кв"/>
      <sheetName val="@ВрС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2)"/>
      <sheetName val="Заголовок"/>
      <sheetName val="Содержание"/>
      <sheetName val="Справочники"/>
      <sheetName val="0"/>
      <sheetName val="0.1"/>
      <sheetName val="1"/>
      <sheetName val="2"/>
      <sheetName val="Цена газа"/>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Кредиты 2007 (корр.28.08.06 (2)"/>
      <sheetName val="25"/>
      <sheetName val="26"/>
      <sheetName val="27"/>
      <sheetName val="28"/>
      <sheetName val="29"/>
      <sheetName val="30"/>
      <sheetName val="TEHSHEET"/>
      <sheetName val="Рейтинг"/>
    </sheetNames>
    <sheetDataSet>
      <sheetData sheetId="0" refreshError="1"/>
      <sheetData sheetId="1"/>
      <sheetData sheetId="2" refreshError="1"/>
      <sheetData sheetId="3"/>
      <sheetData sheetId="4">
        <row r="19">
          <cell r="V19" t="str">
            <v>убрал декретниц и одну вакантную должность, надбавку за рабочую мощность</v>
          </cell>
        </row>
        <row r="67">
          <cell r="D67">
            <v>490352.6315789473</v>
          </cell>
          <cell r="E67">
            <v>1175091.7136842106</v>
          </cell>
          <cell r="F67">
            <v>684739.08210526325</v>
          </cell>
          <cell r="G67">
            <v>549976.71052631584</v>
          </cell>
          <cell r="H67">
            <v>792156.23750000005</v>
          </cell>
          <cell r="I67">
            <v>549976.71052631584</v>
          </cell>
          <cell r="J67">
            <v>792156.23750000005</v>
          </cell>
          <cell r="K67">
            <v>2087581.8682456142</v>
          </cell>
          <cell r="L67">
            <v>1379682.808140625</v>
          </cell>
          <cell r="M67">
            <v>397114.03521240392</v>
          </cell>
        </row>
        <row r="68">
          <cell r="D68">
            <v>117684.63157894734</v>
          </cell>
          <cell r="E68">
            <v>282022.01128421054</v>
          </cell>
          <cell r="F68">
            <v>164337.37970526319</v>
          </cell>
          <cell r="G68">
            <v>131994.4105263158</v>
          </cell>
          <cell r="H68">
            <v>158431.2475</v>
          </cell>
          <cell r="I68">
            <v>131994.4105263158</v>
          </cell>
          <cell r="J68">
            <v>158431.2475</v>
          </cell>
          <cell r="K68">
            <v>417516.37364912289</v>
          </cell>
          <cell r="L68">
            <v>275936.56162812503</v>
          </cell>
          <cell r="M68">
            <v>79422.807042480781</v>
          </cell>
        </row>
        <row r="82">
          <cell r="D82" t="e">
            <v>#NAME?</v>
          </cell>
          <cell r="E82">
            <v>0</v>
          </cell>
          <cell r="F82">
            <v>2.6468858122825623E-3</v>
          </cell>
          <cell r="G82">
            <v>1.6061067581176758E-3</v>
          </cell>
          <cell r="H82">
            <v>0</v>
          </cell>
          <cell r="I82" t="e">
            <v>#NAME?</v>
          </cell>
          <cell r="J82">
            <v>0</v>
          </cell>
          <cell r="K82">
            <v>0</v>
          </cell>
          <cell r="L82">
            <v>0</v>
          </cell>
          <cell r="M82" t="e">
            <v>#NAME?</v>
          </cell>
        </row>
        <row r="83">
          <cell r="D83" t="e">
            <v>#NAME?</v>
          </cell>
          <cell r="F83">
            <v>3.0373542685993016E-3</v>
          </cell>
          <cell r="G83">
            <v>1.3605264975922182E-3</v>
          </cell>
          <cell r="I83" t="e">
            <v>#NAME?</v>
          </cell>
          <cell r="M83" t="e">
            <v>#NAME?</v>
          </cell>
        </row>
        <row r="84">
          <cell r="D84" t="e">
            <v>#NAME?</v>
          </cell>
          <cell r="F84">
            <v>-3.9046845631673932E-4</v>
          </cell>
          <cell r="G84">
            <v>2.4558026052545756E-4</v>
          </cell>
          <cell r="I84" t="e">
            <v>#NAME?</v>
          </cell>
        </row>
        <row r="86">
          <cell r="D86">
            <v>6177961.1453799997</v>
          </cell>
          <cell r="E86" t="e">
            <v>#NAME?</v>
          </cell>
          <cell r="F86">
            <v>138036.85075669084</v>
          </cell>
          <cell r="G86">
            <v>7047014.0787938992</v>
          </cell>
          <cell r="H86">
            <v>7066223.1027460182</v>
          </cell>
          <cell r="I86" t="e">
            <v>#NAME?</v>
          </cell>
          <cell r="J86" t="e">
            <v>#NAME?</v>
          </cell>
          <cell r="K86">
            <v>9674078.1687974297</v>
          </cell>
          <cell r="L86">
            <v>8665871.8455259241</v>
          </cell>
          <cell r="M86" t="e">
            <v>#NAME?</v>
          </cell>
        </row>
        <row r="87">
          <cell r="D87">
            <v>6077624.0899999999</v>
          </cell>
          <cell r="E87" t="e">
            <v>#NAME?</v>
          </cell>
          <cell r="F87">
            <v>159834.00194797851</v>
          </cell>
          <cell r="G87">
            <v>6947396.0487338994</v>
          </cell>
          <cell r="H87">
            <v>6976380.7024479518</v>
          </cell>
          <cell r="I87" t="e">
            <v>#NAME?</v>
          </cell>
          <cell r="J87" t="e">
            <v>#NAME?</v>
          </cell>
          <cell r="K87">
            <v>9540167.70758757</v>
          </cell>
          <cell r="L87">
            <v>8545545.3226480242</v>
          </cell>
          <cell r="M87" t="e">
            <v>#NAME?</v>
          </cell>
        </row>
        <row r="88">
          <cell r="D88">
            <v>100337.05538000001</v>
          </cell>
          <cell r="E88" t="e">
            <v>#NAME?</v>
          </cell>
          <cell r="F88">
            <v>-21797.151191287528</v>
          </cell>
          <cell r="G88">
            <v>99618.030060000005</v>
          </cell>
          <cell r="H88">
            <v>89842.400298066088</v>
          </cell>
          <cell r="I88">
            <v>99618.030060000005</v>
          </cell>
          <cell r="J88" t="e">
            <v>#NAME?</v>
          </cell>
          <cell r="K88">
            <v>133910.46120985947</v>
          </cell>
          <cell r="L88">
            <v>120326.52287790016</v>
          </cell>
          <cell r="M88" t="e">
            <v>#NAME?</v>
          </cell>
        </row>
      </sheetData>
      <sheetData sheetId="5"/>
      <sheetData sheetId="6"/>
      <sheetData sheetId="7">
        <row r="137">
          <cell r="M137" t="e">
            <v>#NAME?</v>
          </cell>
          <cell r="N137" t="e">
            <v>#NAME?</v>
          </cell>
          <cell r="O137" t="e">
            <v>#NAME?</v>
          </cell>
          <cell r="Q137" t="str">
            <v>24. - уголь всего, в том числе:</v>
          </cell>
          <cell r="R137">
            <v>0</v>
          </cell>
          <cell r="S137" t="e">
            <v>#NAME?</v>
          </cell>
          <cell r="T137">
            <v>0</v>
          </cell>
          <cell r="U137" t="e">
            <v>#NAME?</v>
          </cell>
          <cell r="V137" t="e">
            <v>#NAME?</v>
          </cell>
          <cell r="W137" t="e">
            <v>#NAME?</v>
          </cell>
          <cell r="X137" t="e">
            <v>#NAME?</v>
          </cell>
          <cell r="Y137" t="e">
            <v>#NAME?</v>
          </cell>
        </row>
        <row r="138">
          <cell r="M138" t="e">
            <v>#NAME?</v>
          </cell>
          <cell r="N138" t="e">
            <v>#NAME?</v>
          </cell>
          <cell r="O138" t="e">
            <v>#NAME?</v>
          </cell>
          <cell r="Q138" t="str">
            <v>24.Уголь разреза-1</v>
          </cell>
          <cell r="R138">
            <v>0</v>
          </cell>
          <cell r="S138" t="e">
            <v>#NAME?</v>
          </cell>
          <cell r="T138">
            <v>0</v>
          </cell>
          <cell r="U138" t="e">
            <v>#NAME?</v>
          </cell>
          <cell r="V138" t="e">
            <v>#NAME?</v>
          </cell>
          <cell r="W138" t="e">
            <v>#NAME?</v>
          </cell>
          <cell r="X138" t="e">
            <v>#NAME?</v>
          </cell>
          <cell r="Y138" t="e">
            <v>#NAME?</v>
          </cell>
        </row>
        <row r="139">
          <cell r="M139" t="e">
            <v>#NAME?</v>
          </cell>
          <cell r="N139" t="e">
            <v>#NAME?</v>
          </cell>
          <cell r="O139" t="e">
            <v>#NAME?</v>
          </cell>
          <cell r="Q139" t="str">
            <v>24.Уголь разреза-2</v>
          </cell>
          <cell r="R139">
            <v>0</v>
          </cell>
          <cell r="S139" t="e">
            <v>#NAME?</v>
          </cell>
          <cell r="T139">
            <v>0</v>
          </cell>
          <cell r="U139" t="e">
            <v>#NAME?</v>
          </cell>
          <cell r="V139" t="e">
            <v>#NAME?</v>
          </cell>
          <cell r="W139" t="e">
            <v>#NAME?</v>
          </cell>
          <cell r="X139" t="e">
            <v>#NAME?</v>
          </cell>
          <cell r="Y139" t="e">
            <v>#NAME?</v>
          </cell>
        </row>
        <row r="140">
          <cell r="V140" t="e">
            <v>#NAME?</v>
          </cell>
          <cell r="W140" t="e">
            <v>#NAME?</v>
          </cell>
          <cell r="X140" t="e">
            <v>#NAME?</v>
          </cell>
          <cell r="Y140" t="e">
            <v>#NAME?</v>
          </cell>
        </row>
        <row r="141">
          <cell r="M141" t="e">
            <v>#NAME?</v>
          </cell>
          <cell r="N141" t="e">
            <v>#NAME?</v>
          </cell>
          <cell r="O141" t="e">
            <v>#NAME?</v>
          </cell>
          <cell r="Q141" t="str">
            <v>24. - мазут</v>
          </cell>
          <cell r="R141">
            <v>0</v>
          </cell>
          <cell r="S141" t="e">
            <v>#NAME?</v>
          </cell>
          <cell r="T141">
            <v>0</v>
          </cell>
          <cell r="U141" t="e">
            <v>#NAME?</v>
          </cell>
          <cell r="V141" t="e">
            <v>#NAME?</v>
          </cell>
          <cell r="W141" t="e">
            <v>#NAME?</v>
          </cell>
          <cell r="X141" t="e">
            <v>#NAME?</v>
          </cell>
          <cell r="Y141" t="e">
            <v>#NAME?</v>
          </cell>
        </row>
        <row r="142">
          <cell r="M142" t="e">
            <v>#NAME?</v>
          </cell>
          <cell r="N142" t="e">
            <v>#NAME?</v>
          </cell>
          <cell r="O142" t="e">
            <v>#NAME?</v>
          </cell>
          <cell r="Q142" t="str">
            <v>24. - газ всего, в том числе:</v>
          </cell>
          <cell r="R142">
            <v>0</v>
          </cell>
          <cell r="S142" t="e">
            <v>#NAME?</v>
          </cell>
          <cell r="T142">
            <v>0</v>
          </cell>
          <cell r="U142" t="e">
            <v>#NAME?</v>
          </cell>
          <cell r="V142" t="e">
            <v>#NAME?</v>
          </cell>
          <cell r="W142" t="e">
            <v>#NAME?</v>
          </cell>
          <cell r="X142" t="e">
            <v>#NAME?</v>
          </cell>
          <cell r="Y142" t="e">
            <v>#NAME?</v>
          </cell>
        </row>
        <row r="143">
          <cell r="M143" t="e">
            <v>#NAME?</v>
          </cell>
          <cell r="N143">
            <v>344668.82699999999</v>
          </cell>
          <cell r="O143" t="e">
            <v>#NAME?</v>
          </cell>
          <cell r="Q143" t="str">
            <v>24.Газ лимитный</v>
          </cell>
          <cell r="R143">
            <v>0</v>
          </cell>
          <cell r="S143" t="e">
            <v>#NAME?</v>
          </cell>
          <cell r="T143">
            <v>0</v>
          </cell>
          <cell r="U143" t="e">
            <v>#NAME?</v>
          </cell>
          <cell r="V143" t="e">
            <v>#NAME?</v>
          </cell>
          <cell r="W143" t="e">
            <v>#NAME?</v>
          </cell>
          <cell r="X143" t="e">
            <v>#NAME?</v>
          </cell>
          <cell r="Y143" t="e">
            <v>#NAME?</v>
          </cell>
        </row>
        <row r="144">
          <cell r="M144" t="e">
            <v>#NAME?</v>
          </cell>
          <cell r="N144" t="e">
            <v>#NAME?</v>
          </cell>
          <cell r="O144" t="e">
            <v>#NAME?</v>
          </cell>
          <cell r="Q144" t="str">
            <v>24.Газ сверхлимитный</v>
          </cell>
          <cell r="R144">
            <v>0</v>
          </cell>
          <cell r="S144" t="e">
            <v>#NAME?</v>
          </cell>
          <cell r="T144">
            <v>0</v>
          </cell>
          <cell r="U144" t="e">
            <v>#NAME?</v>
          </cell>
          <cell r="V144" t="e">
            <v>#NAME?</v>
          </cell>
          <cell r="W144" t="e">
            <v>#NAME?</v>
          </cell>
          <cell r="X144" t="e">
            <v>#NAME?</v>
          </cell>
          <cell r="Y144" t="e">
            <v>#NAME?</v>
          </cell>
        </row>
        <row r="145">
          <cell r="M145" t="e">
            <v>#NAME?</v>
          </cell>
          <cell r="N145" t="e">
            <v>#NAME?</v>
          </cell>
          <cell r="O145" t="e">
            <v>#NAME?</v>
          </cell>
          <cell r="Q145" t="str">
            <v>24.Газ коммерческий</v>
          </cell>
          <cell r="R145">
            <v>0</v>
          </cell>
          <cell r="S145" t="e">
            <v>#NAME?</v>
          </cell>
          <cell r="T145">
            <v>0</v>
          </cell>
          <cell r="U145" t="e">
            <v>#NAME?</v>
          </cell>
          <cell r="V145" t="e">
            <v>#NAME?</v>
          </cell>
          <cell r="W145" t="e">
            <v>#NAME?</v>
          </cell>
          <cell r="X145" t="e">
            <v>#NAME?</v>
          </cell>
          <cell r="Y145" t="e">
            <v>#NAME?</v>
          </cell>
        </row>
        <row r="146">
          <cell r="M146" t="e">
            <v>#NAME?</v>
          </cell>
          <cell r="N146" t="e">
            <v>#NAME?</v>
          </cell>
          <cell r="O146" t="e">
            <v>#NAME?</v>
          </cell>
          <cell r="Q146" t="str">
            <v>24. - др.виды топлива</v>
          </cell>
          <cell r="R146">
            <v>0</v>
          </cell>
          <cell r="S146" t="e">
            <v>#NAME?</v>
          </cell>
          <cell r="T146">
            <v>0</v>
          </cell>
          <cell r="U146" t="e">
            <v>#NAME?</v>
          </cell>
          <cell r="V146" t="e">
            <v>#NAME?</v>
          </cell>
          <cell r="W146" t="e">
            <v>#NAME?</v>
          </cell>
          <cell r="X146" t="e">
            <v>#NAME?</v>
          </cell>
          <cell r="Y146" t="e">
            <v>#NAME?</v>
          </cell>
        </row>
        <row r="147">
          <cell r="M147" t="e">
            <v>#NAME?</v>
          </cell>
          <cell r="N147" t="e">
            <v>#NAME?</v>
          </cell>
          <cell r="O147" t="e">
            <v>#NAME?</v>
          </cell>
          <cell r="Q147" t="str">
            <v>24.Торф</v>
          </cell>
          <cell r="R147">
            <v>0</v>
          </cell>
          <cell r="S147" t="e">
            <v>#NAME?</v>
          </cell>
          <cell r="T147">
            <v>0</v>
          </cell>
          <cell r="U147" t="e">
            <v>#NAME?</v>
          </cell>
          <cell r="V147" t="e">
            <v>#NAME?</v>
          </cell>
          <cell r="W147" t="e">
            <v>#NAME?</v>
          </cell>
          <cell r="X147" t="e">
            <v>#NAME?</v>
          </cell>
          <cell r="Y147" t="e">
            <v>#NAME?</v>
          </cell>
        </row>
        <row r="148">
          <cell r="M148" t="e">
            <v>#NAME?</v>
          </cell>
          <cell r="N148" t="e">
            <v>#NAME?</v>
          </cell>
          <cell r="O148" t="e">
            <v>#NAME?</v>
          </cell>
          <cell r="Q148" t="str">
            <v>24.Сланцы</v>
          </cell>
          <cell r="R148">
            <v>0</v>
          </cell>
          <cell r="S148" t="e">
            <v>#NAME?</v>
          </cell>
          <cell r="T148">
            <v>0</v>
          </cell>
          <cell r="U148" t="e">
            <v>#NAME?</v>
          </cell>
          <cell r="V148" t="e">
            <v>#NAME?</v>
          </cell>
          <cell r="W148" t="e">
            <v>#NAME?</v>
          </cell>
          <cell r="X148" t="e">
            <v>#NAME?</v>
          </cell>
          <cell r="Y148" t="e">
            <v>#NAME?</v>
          </cell>
        </row>
        <row r="149">
          <cell r="V149" t="e">
            <v>#NAME?</v>
          </cell>
          <cell r="W149" t="e">
            <v>#NAME?</v>
          </cell>
          <cell r="X149" t="e">
            <v>#NAME?</v>
          </cell>
          <cell r="Y149" t="e">
            <v>#NAME?</v>
          </cell>
        </row>
        <row r="153">
          <cell r="M153" t="e">
            <v>#NAME?</v>
          </cell>
          <cell r="N153" t="e">
            <v>#NAME?</v>
          </cell>
          <cell r="O153" t="e">
            <v>#NAME?</v>
          </cell>
          <cell r="Q153" t="str">
            <v>25. - уголь всего, в том числе:</v>
          </cell>
          <cell r="R153">
            <v>0</v>
          </cell>
          <cell r="S153" t="e">
            <v>#NAME?</v>
          </cell>
          <cell r="T153">
            <v>0</v>
          </cell>
          <cell r="U153" t="e">
            <v>#NAME?</v>
          </cell>
          <cell r="V153" t="e">
            <v>#NAME?</v>
          </cell>
          <cell r="W153" t="e">
            <v>#NAME?</v>
          </cell>
          <cell r="X153" t="e">
            <v>#NAME?</v>
          </cell>
          <cell r="Y153" t="e">
            <v>#NAME?</v>
          </cell>
        </row>
        <row r="154">
          <cell r="M154" t="e">
            <v>#NAME?</v>
          </cell>
          <cell r="N154" t="e">
            <v>#NAME?</v>
          </cell>
          <cell r="O154" t="e">
            <v>#NAME?</v>
          </cell>
          <cell r="Q154" t="str">
            <v>25.Уголь разреза-1</v>
          </cell>
          <cell r="R154">
            <v>0</v>
          </cell>
          <cell r="S154" t="e">
            <v>#NAME?</v>
          </cell>
          <cell r="T154">
            <v>0</v>
          </cell>
          <cell r="U154" t="e">
            <v>#NAME?</v>
          </cell>
          <cell r="V154" t="e">
            <v>#NAME?</v>
          </cell>
          <cell r="W154" t="e">
            <v>#NAME?</v>
          </cell>
          <cell r="X154" t="e">
            <v>#NAME?</v>
          </cell>
          <cell r="Y154" t="e">
            <v>#NAME?</v>
          </cell>
        </row>
        <row r="155">
          <cell r="M155" t="e">
            <v>#NAME?</v>
          </cell>
          <cell r="N155" t="e">
            <v>#NAME?</v>
          </cell>
          <cell r="O155" t="e">
            <v>#NAME?</v>
          </cell>
          <cell r="Q155" t="str">
            <v>25.Уголь разреза-2</v>
          </cell>
          <cell r="R155">
            <v>0</v>
          </cell>
          <cell r="S155" t="e">
            <v>#NAME?</v>
          </cell>
          <cell r="T155">
            <v>0</v>
          </cell>
          <cell r="U155" t="e">
            <v>#NAME?</v>
          </cell>
          <cell r="V155" t="e">
            <v>#NAME?</v>
          </cell>
          <cell r="W155" t="e">
            <v>#NAME?</v>
          </cell>
          <cell r="X155" t="e">
            <v>#NAME?</v>
          </cell>
          <cell r="Y155" t="e">
            <v>#NAME?</v>
          </cell>
        </row>
        <row r="156">
          <cell r="V156" t="e">
            <v>#NAME?</v>
          </cell>
          <cell r="W156" t="e">
            <v>#NAME?</v>
          </cell>
          <cell r="X156" t="e">
            <v>#NAME?</v>
          </cell>
          <cell r="Y156" t="e">
            <v>#NAME?</v>
          </cell>
        </row>
        <row r="157">
          <cell r="M157" t="e">
            <v>#NAME?</v>
          </cell>
          <cell r="N157" t="e">
            <v>#NAME?</v>
          </cell>
          <cell r="O157" t="e">
            <v>#NAME?</v>
          </cell>
          <cell r="Q157" t="str">
            <v>25. - мазут</v>
          </cell>
          <cell r="R157">
            <v>0</v>
          </cell>
          <cell r="S157" t="e">
            <v>#NAME?</v>
          </cell>
          <cell r="T157">
            <v>0</v>
          </cell>
          <cell r="U157" t="e">
            <v>#NAME?</v>
          </cell>
          <cell r="V157" t="e">
            <v>#NAME?</v>
          </cell>
          <cell r="W157" t="e">
            <v>#NAME?</v>
          </cell>
          <cell r="X157" t="e">
            <v>#NAME?</v>
          </cell>
          <cell r="Y157" t="e">
            <v>#NAME?</v>
          </cell>
        </row>
        <row r="158">
          <cell r="M158" t="e">
            <v>#NAME?</v>
          </cell>
          <cell r="N158" t="e">
            <v>#NAME?</v>
          </cell>
          <cell r="O158" t="e">
            <v>#NAME?</v>
          </cell>
          <cell r="Q158" t="str">
            <v>25. - газ всего, в том числе:</v>
          </cell>
          <cell r="R158">
            <v>0</v>
          </cell>
          <cell r="S158" t="e">
            <v>#NAME?</v>
          </cell>
          <cell r="T158">
            <v>0</v>
          </cell>
          <cell r="U158" t="e">
            <v>#NAME?</v>
          </cell>
          <cell r="V158" t="e">
            <v>#NAME?</v>
          </cell>
          <cell r="W158" t="e">
            <v>#NAME?</v>
          </cell>
          <cell r="X158" t="e">
            <v>#NAME?</v>
          </cell>
          <cell r="Y158" t="e">
            <v>#NAME?</v>
          </cell>
        </row>
        <row r="159">
          <cell r="M159" t="e">
            <v>#NAME?</v>
          </cell>
          <cell r="N159">
            <v>4683122.2948481003</v>
          </cell>
          <cell r="O159" t="e">
            <v>#NAME?</v>
          </cell>
          <cell r="Q159" t="str">
            <v>25.Газ лимитный</v>
          </cell>
          <cell r="R159">
            <v>0</v>
          </cell>
          <cell r="S159" t="e">
            <v>#NAME?</v>
          </cell>
          <cell r="T159">
            <v>0</v>
          </cell>
          <cell r="U159" t="e">
            <v>#NAME?</v>
          </cell>
          <cell r="V159" t="e">
            <v>#NAME?</v>
          </cell>
          <cell r="W159" t="e">
            <v>#NAME?</v>
          </cell>
          <cell r="X159" t="e">
            <v>#NAME?</v>
          </cell>
          <cell r="Y159" t="e">
            <v>#NAME?</v>
          </cell>
        </row>
        <row r="160">
          <cell r="M160" t="e">
            <v>#NAME?</v>
          </cell>
          <cell r="N160" t="e">
            <v>#NAME?</v>
          </cell>
          <cell r="O160" t="e">
            <v>#NAME?</v>
          </cell>
          <cell r="Q160" t="str">
            <v>25.Газ сверхлимитный</v>
          </cell>
          <cell r="R160">
            <v>0</v>
          </cell>
          <cell r="S160" t="e">
            <v>#NAME?</v>
          </cell>
          <cell r="T160">
            <v>0</v>
          </cell>
          <cell r="U160" t="e">
            <v>#NAME?</v>
          </cell>
          <cell r="V160" t="e">
            <v>#NAME?</v>
          </cell>
          <cell r="W160" t="e">
            <v>#NAME?</v>
          </cell>
          <cell r="X160" t="e">
            <v>#NAME?</v>
          </cell>
          <cell r="Y160" t="e">
            <v>#NAME?</v>
          </cell>
        </row>
        <row r="161">
          <cell r="M161" t="e">
            <v>#NAME?</v>
          </cell>
          <cell r="N161" t="e">
            <v>#NAME?</v>
          </cell>
          <cell r="O161" t="e">
            <v>#NAME?</v>
          </cell>
          <cell r="Q161" t="str">
            <v>25.Газ коммерческий</v>
          </cell>
          <cell r="R161">
            <v>0</v>
          </cell>
          <cell r="S161" t="e">
            <v>#NAME?</v>
          </cell>
          <cell r="T161">
            <v>0</v>
          </cell>
          <cell r="U161" t="e">
            <v>#NAME?</v>
          </cell>
          <cell r="V161" t="e">
            <v>#NAME?</v>
          </cell>
          <cell r="W161" t="e">
            <v>#NAME?</v>
          </cell>
          <cell r="X161" t="e">
            <v>#NAME?</v>
          </cell>
          <cell r="Y161" t="e">
            <v>#NAME?</v>
          </cell>
        </row>
        <row r="162">
          <cell r="M162" t="e">
            <v>#NAME?</v>
          </cell>
          <cell r="N162" t="e">
            <v>#NAME?</v>
          </cell>
          <cell r="O162" t="e">
            <v>#NAME?</v>
          </cell>
          <cell r="Q162" t="str">
            <v>25. - др.виды топлива</v>
          </cell>
          <cell r="R162">
            <v>0</v>
          </cell>
          <cell r="S162" t="e">
            <v>#NAME?</v>
          </cell>
          <cell r="T162">
            <v>0</v>
          </cell>
          <cell r="U162" t="e">
            <v>#NAME?</v>
          </cell>
          <cell r="V162" t="e">
            <v>#NAME?</v>
          </cell>
          <cell r="W162" t="e">
            <v>#NAME?</v>
          </cell>
          <cell r="X162" t="e">
            <v>#NAME?</v>
          </cell>
          <cell r="Y162" t="e">
            <v>#NAME?</v>
          </cell>
        </row>
        <row r="163">
          <cell r="M163" t="e">
            <v>#NAME?</v>
          </cell>
          <cell r="N163" t="e">
            <v>#NAME?</v>
          </cell>
          <cell r="O163" t="e">
            <v>#NAME?</v>
          </cell>
          <cell r="Q163" t="str">
            <v>25.Торф</v>
          </cell>
          <cell r="R163">
            <v>0</v>
          </cell>
          <cell r="S163" t="e">
            <v>#NAME?</v>
          </cell>
          <cell r="T163">
            <v>0</v>
          </cell>
          <cell r="U163" t="e">
            <v>#NAME?</v>
          </cell>
          <cell r="V163" t="e">
            <v>#NAME?</v>
          </cell>
          <cell r="W163" t="e">
            <v>#NAME?</v>
          </cell>
          <cell r="X163" t="e">
            <v>#NAME?</v>
          </cell>
          <cell r="Y163" t="e">
            <v>#NAME?</v>
          </cell>
        </row>
        <row r="164">
          <cell r="M164" t="e">
            <v>#NAME?</v>
          </cell>
          <cell r="N164" t="e">
            <v>#NAME?</v>
          </cell>
          <cell r="O164" t="e">
            <v>#NAME?</v>
          </cell>
          <cell r="Q164" t="str">
            <v>25.Сланцы</v>
          </cell>
          <cell r="R164">
            <v>0</v>
          </cell>
          <cell r="S164" t="e">
            <v>#NAME?</v>
          </cell>
          <cell r="T164">
            <v>0</v>
          </cell>
          <cell r="U164" t="e">
            <v>#NAME?</v>
          </cell>
          <cell r="V164" t="e">
            <v>#NAME?</v>
          </cell>
          <cell r="W164" t="e">
            <v>#NAME?</v>
          </cell>
          <cell r="X164" t="e">
            <v>#NAME?</v>
          </cell>
          <cell r="Y164" t="e">
            <v>#NAME?</v>
          </cell>
        </row>
        <row r="165">
          <cell r="V165" t="e">
            <v>#NAME?</v>
          </cell>
          <cell r="W165" t="e">
            <v>#NAME?</v>
          </cell>
          <cell r="X165" t="e">
            <v>#NAME?</v>
          </cell>
          <cell r="Y165" t="e">
            <v>#NAME?</v>
          </cell>
        </row>
        <row r="169">
          <cell r="M169" t="e">
            <v>#NAME?</v>
          </cell>
          <cell r="N169" t="e">
            <v>#NAME?</v>
          </cell>
          <cell r="O169" t="e">
            <v>#NAME?</v>
          </cell>
          <cell r="Q169" t="str">
            <v>26. - уголь всего, в том числе:</v>
          </cell>
          <cell r="R169">
            <v>0</v>
          </cell>
          <cell r="S169" t="e">
            <v>#NAME?</v>
          </cell>
          <cell r="T169">
            <v>0</v>
          </cell>
          <cell r="U169" t="e">
            <v>#NAME?</v>
          </cell>
          <cell r="V169" t="e">
            <v>#NAME?</v>
          </cell>
          <cell r="W169" t="e">
            <v>#NAME?</v>
          </cell>
          <cell r="X169" t="e">
            <v>#NAME?</v>
          </cell>
          <cell r="Y169" t="e">
            <v>#NAME?</v>
          </cell>
        </row>
        <row r="170">
          <cell r="M170" t="e">
            <v>#NAME?</v>
          </cell>
          <cell r="N170" t="e">
            <v>#NAME?</v>
          </cell>
          <cell r="O170" t="e">
            <v>#NAME?</v>
          </cell>
          <cell r="Q170" t="str">
            <v>26.Уголь разреза-1</v>
          </cell>
          <cell r="R170">
            <v>0</v>
          </cell>
          <cell r="S170" t="e">
            <v>#NAME?</v>
          </cell>
          <cell r="T170">
            <v>0</v>
          </cell>
          <cell r="U170" t="e">
            <v>#NAME?</v>
          </cell>
          <cell r="V170" t="e">
            <v>#NAME?</v>
          </cell>
          <cell r="W170" t="e">
            <v>#NAME?</v>
          </cell>
          <cell r="X170" t="e">
            <v>#NAME?</v>
          </cell>
          <cell r="Y170" t="e">
            <v>#NAME?</v>
          </cell>
        </row>
        <row r="171">
          <cell r="M171" t="e">
            <v>#NAME?</v>
          </cell>
          <cell r="N171" t="e">
            <v>#NAME?</v>
          </cell>
          <cell r="O171" t="e">
            <v>#NAME?</v>
          </cell>
          <cell r="Q171" t="str">
            <v>26.Уголь разреза-2</v>
          </cell>
          <cell r="R171">
            <v>0</v>
          </cell>
          <cell r="S171" t="e">
            <v>#NAME?</v>
          </cell>
          <cell r="T171">
            <v>0</v>
          </cell>
          <cell r="U171" t="e">
            <v>#NAME?</v>
          </cell>
          <cell r="V171" t="e">
            <v>#NAME?</v>
          </cell>
          <cell r="W171" t="e">
            <v>#NAME?</v>
          </cell>
          <cell r="X171" t="e">
            <v>#NAME?</v>
          </cell>
          <cell r="Y171" t="e">
            <v>#NAME?</v>
          </cell>
        </row>
        <row r="172">
          <cell r="V172" t="e">
            <v>#NAME?</v>
          </cell>
          <cell r="W172" t="e">
            <v>#NAME?</v>
          </cell>
          <cell r="X172" t="e">
            <v>#NAME?</v>
          </cell>
          <cell r="Y172" t="e">
            <v>#NAME?</v>
          </cell>
        </row>
        <row r="173">
          <cell r="M173" t="e">
            <v>#NAME?</v>
          </cell>
          <cell r="N173" t="e">
            <v>#NAME?</v>
          </cell>
          <cell r="O173" t="e">
            <v>#NAME?</v>
          </cell>
          <cell r="Q173" t="str">
            <v>26. - мазут</v>
          </cell>
          <cell r="R173">
            <v>0</v>
          </cell>
          <cell r="S173" t="e">
            <v>#NAME?</v>
          </cell>
          <cell r="T173">
            <v>0</v>
          </cell>
          <cell r="U173" t="e">
            <v>#NAME?</v>
          </cell>
          <cell r="V173" t="e">
            <v>#NAME?</v>
          </cell>
          <cell r="W173" t="e">
            <v>#NAME?</v>
          </cell>
          <cell r="X173" t="e">
            <v>#NAME?</v>
          </cell>
          <cell r="Y173" t="e">
            <v>#NAME?</v>
          </cell>
        </row>
        <row r="174">
          <cell r="M174" t="e">
            <v>#NAME?</v>
          </cell>
          <cell r="N174" t="e">
            <v>#NAME?</v>
          </cell>
          <cell r="O174" t="e">
            <v>#NAME?</v>
          </cell>
          <cell r="Q174" t="str">
            <v>26. - газ всего, в том числе:</v>
          </cell>
          <cell r="R174">
            <v>0</v>
          </cell>
          <cell r="S174" t="e">
            <v>#NAME?</v>
          </cell>
          <cell r="T174">
            <v>0</v>
          </cell>
          <cell r="U174" t="e">
            <v>#NAME?</v>
          </cell>
          <cell r="V174" t="e">
            <v>#NAME?</v>
          </cell>
          <cell r="W174" t="e">
            <v>#NAME?</v>
          </cell>
          <cell r="X174" t="e">
            <v>#NAME?</v>
          </cell>
          <cell r="Y174" t="e">
            <v>#NAME?</v>
          </cell>
        </row>
        <row r="175">
          <cell r="M175" t="e">
            <v>#NAME?</v>
          </cell>
          <cell r="N175" t="e">
            <v>#NAME?</v>
          </cell>
          <cell r="O175" t="e">
            <v>#NAME?</v>
          </cell>
          <cell r="Q175" t="str">
            <v>26.Газ лимитный</v>
          </cell>
          <cell r="R175">
            <v>0</v>
          </cell>
          <cell r="S175" t="e">
            <v>#NAME?</v>
          </cell>
          <cell r="T175">
            <v>0</v>
          </cell>
          <cell r="U175" t="e">
            <v>#NAME?</v>
          </cell>
          <cell r="V175" t="e">
            <v>#NAME?</v>
          </cell>
          <cell r="W175" t="e">
            <v>#NAME?</v>
          </cell>
          <cell r="X175" t="e">
            <v>#NAME?</v>
          </cell>
          <cell r="Y175" t="e">
            <v>#NAME?</v>
          </cell>
        </row>
        <row r="176">
          <cell r="M176" t="e">
            <v>#NAME?</v>
          </cell>
          <cell r="N176" t="e">
            <v>#NAME?</v>
          </cell>
          <cell r="O176" t="e">
            <v>#NAME?</v>
          </cell>
          <cell r="Q176" t="str">
            <v>26.Газ сверхлимитный</v>
          </cell>
          <cell r="R176">
            <v>0</v>
          </cell>
          <cell r="S176" t="e">
            <v>#NAME?</v>
          </cell>
          <cell r="T176">
            <v>0</v>
          </cell>
          <cell r="U176" t="e">
            <v>#NAME?</v>
          </cell>
          <cell r="V176" t="e">
            <v>#NAME?</v>
          </cell>
          <cell r="W176" t="e">
            <v>#NAME?</v>
          </cell>
          <cell r="X176" t="e">
            <v>#NAME?</v>
          </cell>
          <cell r="Y176" t="e">
            <v>#NAME?</v>
          </cell>
        </row>
        <row r="177">
          <cell r="M177" t="e">
            <v>#NAME?</v>
          </cell>
          <cell r="N177" t="e">
            <v>#NAME?</v>
          </cell>
          <cell r="O177" t="e">
            <v>#NAME?</v>
          </cell>
          <cell r="Q177" t="str">
            <v>26.Газ коммерческий</v>
          </cell>
          <cell r="R177">
            <v>0</v>
          </cell>
          <cell r="S177" t="e">
            <v>#NAME?</v>
          </cell>
          <cell r="T177">
            <v>0</v>
          </cell>
          <cell r="U177" t="e">
            <v>#NAME?</v>
          </cell>
          <cell r="V177" t="e">
            <v>#NAME?</v>
          </cell>
          <cell r="W177" t="e">
            <v>#NAME?</v>
          </cell>
          <cell r="X177" t="e">
            <v>#NAME?</v>
          </cell>
          <cell r="Y177" t="e">
            <v>#NAME?</v>
          </cell>
        </row>
        <row r="178">
          <cell r="M178" t="e">
            <v>#NAME?</v>
          </cell>
          <cell r="N178" t="e">
            <v>#NAME?</v>
          </cell>
          <cell r="O178" t="e">
            <v>#NAME?</v>
          </cell>
          <cell r="Q178" t="str">
            <v>26. - др.виды топлива</v>
          </cell>
          <cell r="R178">
            <v>0</v>
          </cell>
          <cell r="S178" t="e">
            <v>#NAME?</v>
          </cell>
          <cell r="T178">
            <v>0</v>
          </cell>
          <cell r="U178" t="e">
            <v>#NAME?</v>
          </cell>
          <cell r="V178" t="e">
            <v>#NAME?</v>
          </cell>
          <cell r="W178" t="e">
            <v>#NAME?</v>
          </cell>
          <cell r="X178" t="e">
            <v>#NAME?</v>
          </cell>
          <cell r="Y178" t="e">
            <v>#NAME?</v>
          </cell>
        </row>
        <row r="179">
          <cell r="M179" t="e">
            <v>#NAME?</v>
          </cell>
          <cell r="N179" t="e">
            <v>#NAME?</v>
          </cell>
          <cell r="O179" t="e">
            <v>#NAME?</v>
          </cell>
          <cell r="Q179" t="str">
            <v>26.Торф</v>
          </cell>
          <cell r="R179">
            <v>0</v>
          </cell>
          <cell r="S179" t="e">
            <v>#NAME?</v>
          </cell>
          <cell r="T179">
            <v>0</v>
          </cell>
          <cell r="U179" t="e">
            <v>#NAME?</v>
          </cell>
          <cell r="V179" t="e">
            <v>#NAME?</v>
          </cell>
          <cell r="W179" t="e">
            <v>#NAME?</v>
          </cell>
          <cell r="X179" t="e">
            <v>#NAME?</v>
          </cell>
          <cell r="Y179" t="e">
            <v>#NAME?</v>
          </cell>
        </row>
        <row r="180">
          <cell r="M180" t="e">
            <v>#NAME?</v>
          </cell>
          <cell r="N180" t="e">
            <v>#NAME?</v>
          </cell>
          <cell r="O180" t="e">
            <v>#NAME?</v>
          </cell>
          <cell r="Q180" t="str">
            <v>26.Сланцы</v>
          </cell>
          <cell r="R180">
            <v>0</v>
          </cell>
          <cell r="S180" t="e">
            <v>#NAME?</v>
          </cell>
          <cell r="T180">
            <v>0</v>
          </cell>
          <cell r="U180" t="e">
            <v>#NAME?</v>
          </cell>
          <cell r="V180" t="e">
            <v>#NAME?</v>
          </cell>
          <cell r="W180" t="e">
            <v>#NAME?</v>
          </cell>
          <cell r="X180" t="e">
            <v>#NAME?</v>
          </cell>
          <cell r="Y180" t="e">
            <v>#NAME?</v>
          </cell>
        </row>
        <row r="181">
          <cell r="V181" t="e">
            <v>#NAME?</v>
          </cell>
          <cell r="W181" t="e">
            <v>#NAME?</v>
          </cell>
          <cell r="X181" t="e">
            <v>#NAME?</v>
          </cell>
          <cell r="Y181" t="e">
            <v>#NAME?</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Лист13"/>
      <sheetName val="FES"/>
      <sheetName val="XLR_NoRangeSheet"/>
      <sheetName val="Enums"/>
      <sheetName val="2"/>
      <sheetName val="0"/>
      <sheetName val="мар 2001"/>
      <sheetName val="1.6"/>
      <sheetName val="FST5"/>
      <sheetName val="ИТ-бюджет"/>
      <sheetName val="Справочники"/>
      <sheetName val="29"/>
      <sheetName val="20"/>
      <sheetName val="21"/>
      <sheetName val="23"/>
      <sheetName val="25"/>
      <sheetName val="26"/>
      <sheetName val="27"/>
      <sheetName val="28"/>
      <sheetName val="19"/>
      <sheetName val="22"/>
      <sheetName val="24"/>
      <sheetName val="навигация"/>
      <sheetName val="Т12"/>
      <sheetName val="Т3"/>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Проверка"/>
      <sheetName val="Производство электроэнергии"/>
      <sheetName val="Рейтинг"/>
      <sheetName val="Свод"/>
      <sheetName val="перекрестка"/>
      <sheetName val="18.2"/>
      <sheetName val="21.3"/>
      <sheetName val="2.3"/>
      <sheetName val="Регионы"/>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s>
    <sheetDataSet>
      <sheetData sheetId="0" refreshError="1">
        <row r="14">
          <cell r="B14">
            <v>2006</v>
          </cell>
        </row>
        <row r="15">
          <cell r="B15">
            <v>2005</v>
          </cell>
        </row>
        <row r="16">
          <cell r="B16">
            <v>2004</v>
          </cell>
        </row>
      </sheetData>
      <sheetData sheetId="1"/>
      <sheetData sheetId="2"/>
      <sheetData sheetId="3"/>
      <sheetData sheetId="4"/>
      <sheetData sheetId="5">
        <row r="6">
          <cell r="D6">
            <v>0</v>
          </cell>
        </row>
      </sheetData>
      <sheetData sheetId="6">
        <row r="6">
          <cell r="E6">
            <v>0</v>
          </cell>
        </row>
      </sheetData>
      <sheetData sheetId="7">
        <row r="4">
          <cell r="E4">
            <v>0</v>
          </cell>
        </row>
      </sheetData>
      <sheetData sheetId="8"/>
      <sheetData sheetId="9"/>
      <sheetData sheetId="10"/>
      <sheetData sheetId="11"/>
      <sheetData sheetId="12"/>
      <sheetData sheetId="13"/>
      <sheetData sheetId="14"/>
      <sheetData sheetId="15"/>
      <sheetData sheetId="16">
        <row r="6">
          <cell r="J6">
            <v>0</v>
          </cell>
        </row>
      </sheetData>
      <sheetData sheetId="17"/>
      <sheetData sheetId="18"/>
      <sheetData sheetId="19"/>
      <sheetData sheetId="20">
        <row r="6">
          <cell r="A6" t="str">
            <v>&lt;Учебное заведение 1&gt;</v>
          </cell>
        </row>
      </sheetData>
      <sheetData sheetId="21"/>
      <sheetData sheetId="22"/>
      <sheetData sheetId="23"/>
      <sheetData sheetId="24"/>
      <sheetData sheetId="25"/>
      <sheetData sheetId="26"/>
      <sheetData sheetId="27"/>
      <sheetData sheetId="28"/>
      <sheetData sheetId="29"/>
      <sheetData sheetId="30"/>
      <sheetData sheetId="31">
        <row r="7">
          <cell r="A7" t="str">
            <v>1.</v>
          </cell>
        </row>
      </sheetData>
      <sheetData sheetId="32"/>
      <sheetData sheetId="33">
        <row r="6">
          <cell r="I6">
            <v>0</v>
          </cell>
        </row>
      </sheetData>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Баланс"/>
      <sheetName val="Макро"/>
      <sheetName val="TEHSHEET"/>
      <sheetName val="0.3"/>
      <sheetName val="2.3"/>
      <sheetName val="РчСтЭЭ_Ф"/>
      <sheetName val="ИП"/>
      <sheetName val="Ист-ики финанс-я"/>
      <sheetName val="РчСтГМ_УП"/>
      <sheetName val="РчСтГМ_Ф"/>
      <sheetName val="РчСтЭЭ_УП"/>
      <sheetName val="РчСтЭЭ"/>
      <sheetName val="Индексы"/>
      <sheetName val="РчСтГМ"/>
      <sheetName val="Расчет прибыли"/>
      <sheetName val="РчСтГМ_УП i-1"/>
      <sheetName val="РчСтЭЭ_УП i-1"/>
      <sheetName val="Коды"/>
      <sheetName val="2008 (Min)"/>
      <sheetName val="2008 (Max)"/>
      <sheetName val="2007"/>
      <sheetName val="БЕ"/>
      <sheetName val="1. ОПУ"/>
      <sheetName val="ФОРМА по 1-12 (2015г.)"/>
      <sheetName val="Tier 31.12.08"/>
      <sheetName val="списки"/>
      <sheetName val="уф-61"/>
      <sheetName val="final schedule"/>
      <sheetName val="Проводки'02"/>
      <sheetName val="pppi"/>
      <sheetName val="MAIN"/>
      <sheetName val="fes"/>
      <sheetName val="титул"/>
      <sheetName val="таблица 1"/>
      <sheetName val="таблица 2"/>
      <sheetName val="таблица 3"/>
      <sheetName val="ИП утв."/>
      <sheetName val="реестр документов"/>
    </sheetNames>
    <sheetDataSet>
      <sheetData sheetId="0" refreshError="1"/>
      <sheetData sheetId="1" refreshError="1"/>
      <sheetData sheetId="2" refreshError="1">
        <row r="19">
          <cell r="A19" t="str">
            <v>Уголь разреза-Березовский</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9">
          <cell r="A19" t="str">
            <v>об использовании инвестиционных ресурсов, включенных</v>
          </cell>
        </row>
      </sheetData>
      <sheetData sheetId="72"/>
      <sheetData sheetId="73"/>
      <sheetData sheetId="74"/>
      <sheetData sheetId="75"/>
      <sheetData sheetId="7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Производство электроэнергии"/>
      <sheetName val="Титульный"/>
      <sheetName val="Опции"/>
      <sheetName val="Лист1"/>
      <sheetName val="форма 2"/>
      <sheetName val="FES"/>
      <sheetName val="Справочно"/>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План Газпрома"/>
      <sheetName val="Сентябрь"/>
      <sheetName val="TECHSHEET"/>
      <sheetName val="~5047955"/>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01-02 (БДиР Общества)"/>
      <sheetName val="Шины"/>
      <sheetName val="Дни"/>
      <sheetName val="СЭ"/>
      <sheetName val="не_удалять"/>
      <sheetName val="СДР"/>
      <sheetName val="смета+расш."/>
      <sheetName val="31.08.2004"/>
      <sheetName val="расш.кальк."/>
      <sheetName val="31_08_2004"/>
      <sheetName val="ЧП"/>
      <sheetName val="П921_960"/>
      <sheetName val=" 9.4"/>
      <sheetName val="index"/>
      <sheetName val="ЗАО_мес"/>
      <sheetName val="ЗАО_н.ит"/>
      <sheetName val="Лист5"/>
      <sheetName val="3 квартал"/>
      <sheetName val="Справочник БДР"/>
      <sheetName val="Приложение_1"/>
      <sheetName val="Приложение_2"/>
      <sheetName val="Приложение_3"/>
      <sheetName val="форма_2"/>
      <sheetName val="мар_2001"/>
      <sheetName val="тех__нужды"/>
      <sheetName val="соб__нужды"/>
      <sheetName val="Списки"/>
      <sheetName val="ИнвестицииСвод"/>
      <sheetName val="Спр_ мест"/>
      <sheetName val="производство"/>
      <sheetName val="2007"/>
      <sheetName val="Неделя"/>
      <sheetName val="сети 2007"/>
      <sheetName val="Лист3"/>
      <sheetName val="25"/>
      <sheetName val="26"/>
      <sheetName val="29"/>
      <sheetName val="Электра"/>
      <sheetName val="0"/>
      <sheetName val="2.1"/>
      <sheetName val="2.2"/>
      <sheetName val="2.3"/>
      <sheetName val="РчСтЭЭ_Ф"/>
      <sheetName val="ИП"/>
      <sheetName val="Ист-ики финанс-я"/>
      <sheetName val="Расчет прибыли"/>
      <sheetName val="РчСтГМ_УП"/>
      <sheetName val="РчСтГМ_Ф"/>
      <sheetName val="Справочник"/>
      <sheetName val="ФОРМА по 1-12 (2015г.)"/>
      <sheetName val="Свод"/>
      <sheetName val="УП _2004"/>
      <sheetName val=""/>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служ"/>
      <sheetName val="приложение к акту"/>
      <sheetName val="приложение к акту (март)"/>
      <sheetName val="отчдетальный"/>
      <sheetName val="См.1"/>
      <sheetName val="4НКУ"/>
      <sheetName val="Титульный лист"/>
      <sheetName val="Вспомогат(по месяцам)"/>
      <sheetName val="Вспомогат_по месяцам_"/>
      <sheetName val="Рейтинг"/>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16"/>
      <sheetName val="17"/>
      <sheetName val="Ф-1 (для АО-энерго)"/>
      <sheetName val="Ф-2 (для АО-энерго)"/>
      <sheetName val="перекрестка"/>
      <sheetName val="17.1"/>
      <sheetName val="24"/>
      <sheetName val="12"/>
      <sheetName val="Инструкция"/>
      <sheetName val="Настройка"/>
      <sheetName val="0.1"/>
      <sheetName val="15"/>
      <sheetName val="24.1"/>
      <sheetName val="6.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A4" t="str">
            <v>1.Удвоение ВВП за 10-летний период</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СписочнаяЧисленность"/>
      <sheetName val="эл ст"/>
      <sheetName val="расшифровка"/>
      <sheetName val="расчет"/>
      <sheetName val="Омскэнерго с учетом доп 2010 "/>
      <sheetName val="ММТС"/>
      <sheetName val="ФЗП 2011"/>
      <sheetName val=" накладные расходы"/>
      <sheetName val="Детализация"/>
      <sheetName val="Справочник затрат_СБ"/>
      <sheetName val="ИТ-бюджет"/>
      <sheetName val="Financing"/>
      <sheetName val="ПРОГНОЗ_1"/>
      <sheetName val="Производство электроэнергии"/>
      <sheetName val="Оборудование_стоим"/>
      <sheetName val="9.3"/>
      <sheetName val="GRES.2007.5"/>
      <sheetName val="Титульный лист С-П"/>
      <sheetName val="ПС рек"/>
      <sheetName val="ЛЭП нов"/>
      <sheetName val="Enums"/>
      <sheetName val="FST5"/>
      <sheetName val="Исходные"/>
      <sheetName val="Лист13"/>
      <sheetName val="Конст"/>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Данные"/>
      <sheetName val="Исполнителям"/>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Анализ"/>
      <sheetName val="Лист12"/>
      <sheetName val="тар"/>
      <sheetName val="т1.15(смета8а)"/>
      <sheetName val="Проценты"/>
      <sheetName val="фев(ф)"/>
      <sheetName val="% транспортировки"/>
      <sheetName val="3"/>
      <sheetName val="ОС до 40 т.р."/>
      <sheetName val="1.411.1"/>
      <sheetName val="regs"/>
      <sheetName val="31.08.2004"/>
      <sheetName val="коммунальные"/>
      <sheetName val="расш. зарплаты (к 9.1. 9.1.1.) "/>
      <sheetName val="ПЕРЕСЧЕТ"/>
      <sheetName val="СЗ-процессинг"/>
      <sheetName val="Нормативы"/>
      <sheetName val="Параметры"/>
      <sheetName val="СЗ-собственная деятельность"/>
      <sheetName val="Темников"/>
      <sheetName val="списки"/>
      <sheetName val="Технич.лист"/>
      <sheetName val="VLOOKUP"/>
      <sheetName val="INPUTMASTER"/>
      <sheetName val="#ССЫЛКА"/>
      <sheetName val="1_411_1"/>
      <sheetName val="9_3"/>
      <sheetName val="_ транспортировки"/>
      <sheetName val="ОС до 40 т_р_"/>
      <sheetName val="31_08_2004"/>
      <sheetName val="тех. нужды"/>
      <sheetName val="соб. нужды"/>
      <sheetName val="Отрадное"/>
      <sheetName val="КП"/>
      <sheetName val="field"/>
      <sheetName val="Ис. данные эк"/>
      <sheetName val="План Газпрома"/>
      <sheetName val="Лист1"/>
      <sheetName val="Тарифы _ЗН"/>
      <sheetName val="Тарифы _СК"/>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Фин план"/>
      <sheetName val="Справочник"/>
      <sheetName val="ОС до 40 т.р. "/>
      <sheetName val="не_удалять"/>
      <sheetName val="подготовка кадров"/>
      <sheetName val="П"/>
      <sheetName val="CF"/>
      <sheetName val="СЗ_процессинг"/>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Лист3"/>
      <sheetName val="ОЦСГ"/>
      <sheetName val="TECHSHEET"/>
      <sheetName val="35998"/>
      <sheetName val="44"/>
      <sheetName val="92"/>
      <sheetName val="94"/>
      <sheetName val="97"/>
      <sheetName val="Отчет"/>
      <sheetName val="91 форма 2 1 полуг"/>
      <sheetName val="Потребность в МТР"/>
      <sheetName val="EKDEB90"/>
      <sheetName val="П 4"/>
      <sheetName val="П 1"/>
      <sheetName val="П 21-1"/>
      <sheetName val="МетодыРасчета"/>
      <sheetName val="Настройки"/>
      <sheetName val="Общая"/>
      <sheetName val="отчдетальный"/>
      <sheetName val="Топливо_пр_гВ "/>
      <sheetName val="Под_воды_пр_г"/>
      <sheetName val="Пр_ст_вод_пр_г"/>
      <sheetName val="Топливо_пр_гК"/>
      <sheetName val="Реаг_пр_годВ"/>
      <sheetName val="Реаг_пр_годК"/>
      <sheetName val="Лист17"/>
      <sheetName val="Форма_отч_лист5"/>
      <sheetName val="Форма_отч_лист3"/>
      <sheetName val="TEHSHEET"/>
      <sheetName val="Расчет ФОТ"/>
      <sheetName val="Расчет тарифного коэф-та"/>
      <sheetName val="pr03"/>
      <sheetName val="Титульный"/>
      <sheetName val="2.Инфо"/>
      <sheetName val="0_13"/>
      <sheetName val="2_13"/>
      <sheetName val="2_23"/>
      <sheetName val="6_13"/>
      <sheetName val="17_13"/>
      <sheetName val="24_13"/>
      <sheetName val="Потребность_в_МТР"/>
      <sheetName val="эл_ст3"/>
      <sheetName val="9_31"/>
      <sheetName val="Омскэнерго_с_учетом_доп_2010_"/>
      <sheetName val="ФЗП_2011"/>
      <sheetName val="GRES_2007_53"/>
      <sheetName val="_накладные_расходы"/>
      <sheetName val="Коды_статей"/>
      <sheetName val="%_транспортировки"/>
      <sheetName val="ОС_до_40_т_р_"/>
      <sheetName val="1_411_11"/>
      <sheetName val="31_08_20041"/>
      <sheetName val="расш__зарплаты_(к_9_1__9_1_1_)_"/>
      <sheetName val="Технич_лист"/>
      <sheetName val="СЗ-собственная_деятельность"/>
      <sheetName val="__транспортировки"/>
      <sheetName val="ОС_до_40_т_р_1"/>
      <sheetName val="тех__нужды"/>
      <sheetName val="соб__нужды"/>
      <sheetName val="Титульный_лист_С-П"/>
      <sheetName val="ПС_рек"/>
      <sheetName val="ЛЭП_нов"/>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 val="Справочник_затрат_СБ"/>
      <sheetName val="Info"/>
      <sheetName val="Grouplist"/>
      <sheetName val="productlist"/>
      <sheetName val="баланс1"/>
      <sheetName val="ТС.Т"/>
      <sheetName val="TECH_VERTICAL"/>
      <sheetName val="ТС.К"/>
      <sheetName val="ТБО.К"/>
      <sheetName val="ВО.К"/>
      <sheetName val="текущие цены"/>
      <sheetName val="Огл. Графиков"/>
      <sheetName val="рабочий"/>
      <sheetName val="окраска"/>
      <sheetName val="таблица"/>
      <sheetName val="даты"/>
      <sheetName val="продВ(I)"/>
      <sheetName val="навигация"/>
      <sheetName val="Т19.1"/>
      <sheetName val="Т1.1.1"/>
      <sheetName val="Т1.2.1"/>
      <sheetName val="Т3"/>
      <sheetName val="FGL BS data"/>
      <sheetName val="Эффект"/>
      <sheetName val="Вариант XIII (аренда ГТУ)"/>
      <sheetName val="Исход.инф."/>
      <sheetName val="ORGS"/>
      <sheetName val="Обнулить"/>
      <sheetName val="Форма"/>
      <sheetName val="TDSheet"/>
      <sheetName val="план 17"/>
      <sheetName val="valuations"/>
      <sheetName val="Транспортный"/>
      <sheetName val="Capex"/>
      <sheetName val="ОС_до_40_т_р__"/>
      <sheetName val="подготовка_кадров"/>
      <sheetName val="смета+расш_"/>
      <sheetName val="1_401_2"/>
      <sheetName val="Справ-к_БДР_выручка"/>
      <sheetName val="Справочник_ЦФО"/>
      <sheetName val="Производство_электроэнергии"/>
      <sheetName val="т1_15(смета8а)"/>
      <sheetName val="План_Газпрома"/>
      <sheetName val="Тарифы__ЗН"/>
      <sheetName val="Тарифы__СК"/>
      <sheetName val="рвдс_зм"/>
      <sheetName val="ртвс_зм"/>
      <sheetName val="рэс_зм"/>
      <sheetName val="Таз_"/>
      <sheetName val="Ис__данные_эк"/>
      <sheetName val="Фин_план"/>
      <sheetName val="форма-прил к ф№1"/>
      <sheetName val="Pricelist"/>
      <sheetName val="дефляторы"/>
    </sheetNames>
    <sheetDataSet>
      <sheetData sheetId="0">
        <row r="4">
          <cell r="A4" t="str">
            <v>РГК</v>
          </cell>
        </row>
      </sheetData>
      <sheetData sheetId="1">
        <row r="4">
          <cell r="A4" t="str">
            <v>РГК</v>
          </cell>
        </row>
      </sheetData>
      <sheetData sheetId="2" refreshError="1"/>
      <sheetData sheetId="3">
        <row r="4">
          <cell r="A4" t="str">
            <v>РГК</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З-21(1кв.) (2)"/>
      <sheetName val="УЗ-21(2кв.) (2)"/>
      <sheetName val="УЗ-21(3кв.) (2)"/>
      <sheetName val="УЗ-21(4кв.) (2)"/>
      <sheetName val="УЗ-21(2002)(2)"/>
      <sheetName val="УЗ-21(2002)"/>
      <sheetName val="УЗ-22(1кв.) (2)"/>
      <sheetName val="УЗ-22(2кв.) (2)"/>
      <sheetName val="УЗ-22(3кв.) (2)"/>
      <sheetName val="УЗ-22(2002)"/>
      <sheetName val="Справочники"/>
      <sheetName val="эл ст"/>
      <sheetName val="Заголовок"/>
      <sheetName val="Лист1"/>
      <sheetName val="1.7"/>
      <sheetName val="Производство электроэнергии"/>
      <sheetName val="Приложение (ТЭЦ) "/>
      <sheetName val="УЗ-21(2002):УЗ-22(3кв.) (2)"/>
      <sheetName val="0"/>
      <sheetName val="13"/>
      <sheetName val="2.1"/>
      <sheetName val="2.2"/>
      <sheetName val="2"/>
      <sheetName val="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5 "/>
      <sheetName val="Лист13"/>
      <sheetName val="УЗ-22(2002)"/>
      <sheetName val="УЗ-21(1кв.) (2)"/>
      <sheetName val="Лист1"/>
      <sheetName val="УЗ-21(2002)"/>
      <sheetName val="УЗ-22(3кв.) (2)"/>
      <sheetName val="Справочники"/>
      <sheetName val="эл ст"/>
      <sheetName val="Производство электроэнергии"/>
      <sheetName val="СписочнаяЧисленность"/>
      <sheetName val="Списки"/>
      <sheetName val="2.Инфо"/>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ТП осн."/>
      <sheetName val="АТП неосн. "/>
      <sheetName val="АТП осн. (2)"/>
      <sheetName val="АТП неосн.  (2)"/>
      <sheetName val="АТП осн.без ЭС"/>
      <sheetName val="АТП неосн. с ЭС"/>
      <sheetName val="0"/>
      <sheetName val="13"/>
      <sheetName val="2.1"/>
      <sheetName val="2.2"/>
      <sheetName val="2"/>
      <sheetName val="4"/>
      <sheetName val="Лист13"/>
      <sheetName val="АТП неосн_ "/>
      <sheetName val="тар"/>
      <sheetName val="т1.15(смета8а)"/>
      <sheetName val="УЗ-22(2002)"/>
      <sheetName val="УЗ-21(1кв.) (2)"/>
      <sheetName val="доходы+расходы"/>
      <sheetName val="материалы"/>
      <sheetName val="Реестр конкурсов"/>
      <sheetName val="Контрагенты"/>
      <sheetName val="Реестр КС-2"/>
      <sheetName val="Настройка"/>
      <sheetName val="Реестр проч. док-в"/>
      <sheetName val="Реестр учета затр. в хозсп."/>
      <sheetName val="Реестр смет"/>
      <sheetName val="Списки"/>
      <sheetName val="Структура МОЭК"/>
      <sheetName val="Субподрядчики"/>
      <sheetName val="Управление"/>
      <sheetName val="Параметры"/>
      <sheetName val="1-19"/>
      <sheetName val="Титул"/>
    </sheetNames>
    <sheetDataSet>
      <sheetData sheetId="0" refreshError="1"/>
      <sheetData sheetId="1" refreshError="1">
        <row r="2">
          <cell r="D2">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13 08.02.05"/>
      <sheetName val="Приложение (ТЭЦ) "/>
      <sheetName val="УЗ-22(2002)"/>
      <sheetName val="УЗ-21(1кв.) (2)"/>
      <sheetName val="УЗ-21(2002)"/>
      <sheetName val="УЗ-22(3кв.) (2)"/>
      <sheetName val="Данные"/>
      <sheetName val="т1.15(смета8а)"/>
      <sheetName val="Лист13"/>
      <sheetName val="Исходные"/>
      <sheetName val="УЗ-21(2002):УЗ-22(3кв.) (2)"/>
      <sheetName val="Работы на объектах"/>
      <sheetName val="К-ты"/>
      <sheetName val="fes"/>
      <sheetName val="титульный"/>
      <sheetName val="Форма"/>
      <sheetName val="2"/>
      <sheetName val="3"/>
      <sheetName val="4"/>
      <sheetName val="5"/>
      <sheetName val="6"/>
      <sheetName val="фин план"/>
      <sheetName val="FS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  ГУПТЭК"/>
      <sheetName val="2010 ГУПТЭК"/>
      <sheetName val="2010 ТС"/>
      <sheetName val="числЭнергосбыт"/>
      <sheetName val="ЭнерФОТ"/>
      <sheetName val="числ"/>
      <sheetName val="срокл"/>
      <sheetName val="2010 по штатному"/>
      <sheetName val="Экспл.персонал 4 кв "/>
      <sheetName val="Экспл.персонал 3 кв ТГК "/>
      <sheetName val="Экспл.персонал 3 кв  "/>
      <sheetName val="Экспл.персонал 2 кв ТГК"/>
      <sheetName val="Экспл.персонал 2 кв "/>
      <sheetName val="Экспл.персонал 1 кв ТГК"/>
      <sheetName val="Экспл.персонал 1 кв"/>
      <sheetName val="окл"/>
      <sheetName val="ХС3кв"/>
      <sheetName val="Лист4 (2)"/>
      <sheetName val="район"/>
      <sheetName val="Лист2"/>
      <sheetName val="Лист4"/>
      <sheetName val="Лист1"/>
      <sheetName val="Экспл.персонал 3 кв ТГК  (2)"/>
      <sheetName val="рем"/>
      <sheetName val="окл (2)"/>
      <sheetName val="Экспл.персонал 4 кв ТГК  (2)"/>
      <sheetName val="Экспл.персонал 4 кв ТГК "/>
      <sheetName val="смета"/>
      <sheetName val="Всего 12 мес.2011"/>
      <sheetName val="Всего 12 мес. 2010"/>
      <sheetName val="Экспл.персонал 9 мес.2011"/>
      <sheetName val="Всего 9 мес. 2010"/>
      <sheetName val="Экспл.персонал 2 КВ. 2011"/>
      <sheetName val="2 кв 2010"/>
      <sheetName val="3кв 2010"/>
      <sheetName val="факт 2010 г"/>
      <sheetName val="эксп2 кв"/>
      <sheetName val="Эксп1 кв 2010"/>
      <sheetName val="все штат (без вак)"/>
      <sheetName val="штатэксп"/>
      <sheetName val="все штат"/>
      <sheetName val="ЗП и числ экспл перс (без ОКС и"/>
    </sheetNames>
    <definedNames>
      <definedName name="_xlbgnm.M8" refersTo="#ССЫЛКА!" sheetId="5"/>
      <definedName name="_xlbgnm.M9" refersTo="#ССЫЛКА!" sheetId="5"/>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Книга1"/>
      <sheetName val="расчет тарифов"/>
      <sheetName val="УЗ-21(1кв.) (2)"/>
      <sheetName val="УЗ-22(2002)"/>
      <sheetName val="FES"/>
      <sheetName val="Приложение (ТЭЦ) "/>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ИВНОСТЬ (8)"/>
      <sheetName val="УСТОЙЧИВОСТЬ (6)"/>
      <sheetName val="ЛИКВИДНОСТЬ (7)"/>
      <sheetName val="РЕНТАБЕЛЬНОСТЬ (9)"/>
      <sheetName val="БАЛАНС"/>
      <sheetName val="ФОРМА2"/>
      <sheetName val="ФОРМА4"/>
      <sheetName val="к таблицам"/>
      <sheetName val="Оценка структуры (1)"/>
      <sheetName val="Имущество 1998-99"/>
      <sheetName val="Имущество 2000-01"/>
      <sheetName val="Источники 1998-99"/>
      <sheetName val="Источники 2000-01"/>
      <sheetName val="Группировка 1998-2001"/>
      <sheetName val="Диагр.4"/>
      <sheetName val="Деб. и кред. задолж(5)"/>
      <sheetName val="Диагр.2"/>
      <sheetName val="Для диаграмм"/>
      <sheetName val="ФОРМА 3"/>
      <sheetName val="ФОРМА 5"/>
      <sheetName val="Лист1"/>
      <sheetName val="расчет тарифов"/>
      <sheetName val="АТП неосн.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clone"/>
      <sheetName val="Свод по регионам"/>
      <sheetName val="Лист3"/>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Инструкция"/>
      <sheetName val="Справочники"/>
      <sheetName val="Индексы"/>
      <sheetName val="0.3"/>
      <sheetName val="0"/>
      <sheetName val="0.1"/>
      <sheetName val="1"/>
      <sheetName val="2"/>
      <sheetName val="2.1"/>
      <sheetName val="2.2"/>
      <sheetName val="2.3"/>
      <sheetName val="4"/>
      <sheetName val="РчСтЭЭ"/>
      <sheetName val="РчСтЭЭ_УП"/>
      <sheetName val="РчСтЭЭ_Ф"/>
      <sheetName val="РчСтГМ"/>
      <sheetName val="РчСтГМ_УП"/>
      <sheetName val="РчСтГМ_Ф"/>
      <sheetName val="ИП"/>
      <sheetName val="Ист-ики финанс-я"/>
      <sheetName val="Расчет прибыли"/>
      <sheetName val="TEHSHEET"/>
      <sheetName val="ВТИ 2008_ФСТ"/>
    </sheetNames>
    <sheetDataSet>
      <sheetData sheetId="0"/>
      <sheetData sheetId="1"/>
      <sheetData sheetId="2">
        <row r="5">
          <cell r="E5" t="str">
            <v>г.Москва</v>
          </cell>
        </row>
        <row r="8">
          <cell r="E8" t="str">
            <v>ОАО "ВТИ"</v>
          </cell>
        </row>
        <row r="12">
          <cell r="F12" t="str">
            <v>Добавить</v>
          </cell>
          <cell r="H12" t="str">
            <v>Добавить</v>
          </cell>
        </row>
        <row r="13">
          <cell r="D13" t="str">
            <v>Добавить</v>
          </cell>
        </row>
      </sheetData>
      <sheetData sheetId="3">
        <row r="4">
          <cell r="B4">
            <v>108.6</v>
          </cell>
          <cell r="C4">
            <v>109.6</v>
          </cell>
          <cell r="D4">
            <v>109.7</v>
          </cell>
          <cell r="E4">
            <v>108.2</v>
          </cell>
          <cell r="F4">
            <v>108</v>
          </cell>
          <cell r="G4">
            <v>0</v>
          </cell>
          <cell r="H4">
            <v>107.7</v>
          </cell>
        </row>
        <row r="6">
          <cell r="B6">
            <v>111</v>
          </cell>
          <cell r="C6">
            <v>0</v>
          </cell>
          <cell r="D6">
            <v>115.5</v>
          </cell>
          <cell r="E6">
            <v>115</v>
          </cell>
          <cell r="F6">
            <v>108.5</v>
          </cell>
          <cell r="G6">
            <v>0</v>
          </cell>
          <cell r="H6">
            <v>125.01751927119831</v>
          </cell>
        </row>
        <row r="7">
          <cell r="B7">
            <v>110.1</v>
          </cell>
          <cell r="C7">
            <v>93.6</v>
          </cell>
          <cell r="D7">
            <v>93.3</v>
          </cell>
          <cell r="E7">
            <v>103.1</v>
          </cell>
          <cell r="F7">
            <v>107.4</v>
          </cell>
          <cell r="G7">
            <v>0</v>
          </cell>
          <cell r="H7">
            <v>102.4</v>
          </cell>
        </row>
        <row r="8">
          <cell r="B8">
            <v>111.2</v>
          </cell>
          <cell r="C8">
            <v>122.9</v>
          </cell>
          <cell r="D8">
            <v>122.1</v>
          </cell>
          <cell r="E8">
            <v>101.8</v>
          </cell>
          <cell r="F8">
            <v>88.6</v>
          </cell>
          <cell r="G8">
            <v>0</v>
          </cell>
          <cell r="H8">
            <v>100.1</v>
          </cell>
        </row>
        <row r="9">
          <cell r="B9">
            <v>109.2</v>
          </cell>
          <cell r="C9">
            <v>115.8</v>
          </cell>
          <cell r="D9">
            <v>119.8</v>
          </cell>
          <cell r="E9">
            <v>107.9</v>
          </cell>
          <cell r="F9">
            <v>121.6</v>
          </cell>
          <cell r="G9">
            <v>0</v>
          </cell>
          <cell r="H9">
            <v>111</v>
          </cell>
        </row>
        <row r="10">
          <cell r="B10">
            <v>100</v>
          </cell>
          <cell r="C10">
            <v>100</v>
          </cell>
          <cell r="D10">
            <v>100</v>
          </cell>
          <cell r="E10">
            <v>100</v>
          </cell>
          <cell r="F10">
            <v>100</v>
          </cell>
          <cell r="G10">
            <v>100</v>
          </cell>
        </row>
        <row r="11">
          <cell r="B11">
            <v>0</v>
          </cell>
          <cell r="C11">
            <v>0</v>
          </cell>
          <cell r="D11">
            <v>0</v>
          </cell>
          <cell r="E11">
            <v>0</v>
          </cell>
          <cell r="F11">
            <v>0</v>
          </cell>
          <cell r="G11">
            <v>0</v>
          </cell>
        </row>
        <row r="12">
          <cell r="B12">
            <v>0</v>
          </cell>
          <cell r="C12">
            <v>0</v>
          </cell>
          <cell r="D12">
            <v>0</v>
          </cell>
          <cell r="E12">
            <v>0</v>
          </cell>
          <cell r="F12">
            <v>0</v>
          </cell>
          <cell r="G12">
            <v>0</v>
          </cell>
          <cell r="H12">
            <v>0</v>
          </cell>
        </row>
        <row r="13">
          <cell r="B13">
            <v>0</v>
          </cell>
          <cell r="C13">
            <v>0</v>
          </cell>
          <cell r="D13">
            <v>0</v>
          </cell>
          <cell r="E13">
            <v>0</v>
          </cell>
          <cell r="F13">
            <v>0</v>
          </cell>
          <cell r="G13">
            <v>0</v>
          </cell>
          <cell r="H13">
            <v>0</v>
          </cell>
        </row>
        <row r="15">
          <cell r="B15">
            <v>0.24</v>
          </cell>
          <cell r="C15">
            <v>0.24</v>
          </cell>
          <cell r="D15">
            <v>0.24</v>
          </cell>
          <cell r="E15">
            <v>0.24</v>
          </cell>
          <cell r="F15">
            <v>0.24</v>
          </cell>
          <cell r="G15">
            <v>0.24</v>
          </cell>
          <cell r="H15">
            <v>0.24</v>
          </cell>
        </row>
        <row r="16">
          <cell r="B16">
            <v>4036.8</v>
          </cell>
          <cell r="C16">
            <v>4036.8</v>
          </cell>
          <cell r="D16">
            <v>4036.8</v>
          </cell>
          <cell r="E16">
            <v>4219.43</v>
          </cell>
          <cell r="F16">
            <v>4219.43</v>
          </cell>
          <cell r="G16">
            <v>4219.43</v>
          </cell>
          <cell r="H16">
            <v>5481.76</v>
          </cell>
        </row>
        <row r="17">
          <cell r="B17">
            <v>0.58099999999999996</v>
          </cell>
          <cell r="C17">
            <v>0.58099999999999996</v>
          </cell>
          <cell r="D17">
            <v>0.58099999999999996</v>
          </cell>
          <cell r="E17">
            <v>0.54800000000000004</v>
          </cell>
          <cell r="F17">
            <v>0.54800000000000004</v>
          </cell>
          <cell r="G17">
            <v>0.54800000000000004</v>
          </cell>
          <cell r="H17">
            <v>0.13625000000000001</v>
          </cell>
        </row>
      </sheetData>
      <sheetData sheetId="4">
        <row r="5">
          <cell r="D5" t="str">
            <v>ОАО "ВТИ"</v>
          </cell>
        </row>
        <row r="7">
          <cell r="D7">
            <v>71.72</v>
          </cell>
        </row>
        <row r="8">
          <cell r="D8">
            <v>0</v>
          </cell>
        </row>
        <row r="9">
          <cell r="D9">
            <v>56839.643867368432</v>
          </cell>
        </row>
        <row r="10">
          <cell r="D10">
            <v>1197.5519468314842</v>
          </cell>
        </row>
        <row r="11">
          <cell r="D11">
            <v>0</v>
          </cell>
        </row>
        <row r="12">
          <cell r="D12">
            <v>792.52152631578963</v>
          </cell>
          <cell r="E12">
            <v>0</v>
          </cell>
        </row>
      </sheetData>
      <sheetData sheetId="5">
        <row r="8">
          <cell r="E8" t="str">
            <v>L1</v>
          </cell>
          <cell r="G8">
            <v>18</v>
          </cell>
        </row>
        <row r="9">
          <cell r="E9" t="str">
            <v>L2</v>
          </cell>
          <cell r="G9">
            <v>81.72</v>
          </cell>
        </row>
        <row r="10">
          <cell r="E10" t="str">
            <v>L3</v>
          </cell>
          <cell r="G10">
            <v>71.72</v>
          </cell>
        </row>
        <row r="11">
          <cell r="E11" t="str">
            <v>L4</v>
          </cell>
          <cell r="G11">
            <v>71.72</v>
          </cell>
        </row>
        <row r="12">
          <cell r="E12" t="str">
            <v>L5</v>
          </cell>
          <cell r="G12">
            <v>3</v>
          </cell>
        </row>
        <row r="13">
          <cell r="E13" t="str">
            <v>L6</v>
          </cell>
          <cell r="G13">
            <v>3</v>
          </cell>
        </row>
        <row r="14">
          <cell r="E14" t="str">
            <v>L7</v>
          </cell>
          <cell r="G14">
            <v>122541.97390993084</v>
          </cell>
        </row>
        <row r="15">
          <cell r="E15" t="str">
            <v>L7.1</v>
          </cell>
          <cell r="G15">
            <v>57644.947998947377</v>
          </cell>
        </row>
        <row r="16">
          <cell r="E16" t="str">
            <v>L7.1.2</v>
          </cell>
          <cell r="G16">
            <v>56839.643867368432</v>
          </cell>
        </row>
        <row r="17">
          <cell r="E17" t="str">
            <v>L7.1.3</v>
          </cell>
          <cell r="G17">
            <v>805.30413157894509</v>
          </cell>
        </row>
        <row r="18">
          <cell r="E18" t="str">
            <v>L7.2</v>
          </cell>
          <cell r="G18">
            <v>552.08100000000002</v>
          </cell>
        </row>
        <row r="19">
          <cell r="E19" t="str">
            <v>L7.3</v>
          </cell>
          <cell r="G19">
            <v>26457.439128408001</v>
          </cell>
        </row>
        <row r="20">
          <cell r="E20" t="str">
            <v>L7.4</v>
          </cell>
          <cell r="G20">
            <v>6931.8490516428965</v>
          </cell>
        </row>
        <row r="21">
          <cell r="E21" t="str">
            <v>L7.5</v>
          </cell>
          <cell r="G21">
            <v>9120.655999999999</v>
          </cell>
        </row>
        <row r="22">
          <cell r="E22" t="str">
            <v>L7.6</v>
          </cell>
          <cell r="G22">
            <v>4726.5039999999999</v>
          </cell>
        </row>
        <row r="23">
          <cell r="E23" t="str">
            <v>L7.7</v>
          </cell>
          <cell r="G23">
            <v>17108.496730932555</v>
          </cell>
        </row>
        <row r="24">
          <cell r="E24" t="str">
            <v>L7.7.1</v>
          </cell>
          <cell r="G24">
            <v>1030.4386797325533</v>
          </cell>
        </row>
        <row r="25">
          <cell r="E25" t="str">
            <v>L7.7.2</v>
          </cell>
          <cell r="G25">
            <v>6708.5</v>
          </cell>
        </row>
        <row r="26">
          <cell r="E26" t="str">
            <v>L7.7.3</v>
          </cell>
          <cell r="G26">
            <v>1324.9769999999999</v>
          </cell>
        </row>
        <row r="27">
          <cell r="E27" t="str">
            <v>L7.7.4</v>
          </cell>
          <cell r="G27">
            <v>7121.04</v>
          </cell>
        </row>
        <row r="28">
          <cell r="E28" t="str">
            <v>L7.7.4.1</v>
          </cell>
          <cell r="G28">
            <v>1003.408</v>
          </cell>
        </row>
        <row r="29">
          <cell r="E29" t="str">
            <v>L7.7.4.3</v>
          </cell>
          <cell r="G29">
            <v>8</v>
          </cell>
        </row>
        <row r="30">
          <cell r="E30" t="str">
            <v>L7.7.4.4</v>
          </cell>
          <cell r="G30">
            <v>6109.6319999999996</v>
          </cell>
        </row>
        <row r="31">
          <cell r="E31" t="str">
            <v>L7.7.4.5</v>
          </cell>
          <cell r="G31">
            <v>0</v>
          </cell>
        </row>
        <row r="32">
          <cell r="E32" t="str">
            <v>L7.7.5</v>
          </cell>
          <cell r="G32">
            <v>179.99805120000002</v>
          </cell>
        </row>
        <row r="33">
          <cell r="G33">
            <v>369.25299999999999</v>
          </cell>
        </row>
        <row r="34">
          <cell r="E34" t="str">
            <v>L7.7.7</v>
          </cell>
          <cell r="G34">
            <v>0</v>
          </cell>
        </row>
        <row r="35">
          <cell r="G35">
            <v>0</v>
          </cell>
        </row>
        <row r="36">
          <cell r="E36" t="str">
            <v>L7.7.9</v>
          </cell>
          <cell r="G36">
            <v>85</v>
          </cell>
        </row>
        <row r="37">
          <cell r="E37" t="str">
            <v>L7.7.10</v>
          </cell>
          <cell r="G37">
            <v>103.035</v>
          </cell>
        </row>
        <row r="38">
          <cell r="E38" t="str">
            <v>L7.7.11</v>
          </cell>
          <cell r="G38">
            <v>0</v>
          </cell>
        </row>
        <row r="39">
          <cell r="E39" t="str">
            <v>L7.7.12</v>
          </cell>
          <cell r="G39">
            <v>0</v>
          </cell>
        </row>
        <row r="40">
          <cell r="E40" t="str">
            <v>L7.7.13</v>
          </cell>
          <cell r="G40">
            <v>186.255</v>
          </cell>
        </row>
        <row r="41">
          <cell r="E41" t="str">
            <v>L8</v>
          </cell>
          <cell r="G41">
            <v>651.44900000000007</v>
          </cell>
        </row>
        <row r="42">
          <cell r="E42" t="str">
            <v>L8.1</v>
          </cell>
          <cell r="G42">
            <v>171</v>
          </cell>
        </row>
        <row r="43">
          <cell r="G43">
            <v>0</v>
          </cell>
        </row>
        <row r="44">
          <cell r="E44" t="str">
            <v>L8.3</v>
          </cell>
          <cell r="G44">
            <v>244.31</v>
          </cell>
        </row>
        <row r="45">
          <cell r="E45" t="str">
            <v>L8.4</v>
          </cell>
          <cell r="G45">
            <v>0</v>
          </cell>
        </row>
        <row r="46">
          <cell r="E46" t="str">
            <v>L8.5</v>
          </cell>
          <cell r="G46">
            <v>0</v>
          </cell>
        </row>
        <row r="47">
          <cell r="E47" t="str">
            <v>L8.6</v>
          </cell>
          <cell r="G47">
            <v>236.13900000000001</v>
          </cell>
        </row>
        <row r="48">
          <cell r="E48" t="str">
            <v>L9</v>
          </cell>
          <cell r="G48">
            <v>123193.42290993083</v>
          </cell>
        </row>
        <row r="49">
          <cell r="E49" t="str">
            <v>L9.1</v>
          </cell>
          <cell r="G49">
            <v>121486.79710243788</v>
          </cell>
        </row>
        <row r="50">
          <cell r="E50" t="str">
            <v>L9.2</v>
          </cell>
          <cell r="G50">
            <v>1706.6258074929501</v>
          </cell>
        </row>
        <row r="51">
          <cell r="E51" t="str">
            <v>L9.3</v>
          </cell>
          <cell r="G51">
            <v>0</v>
          </cell>
        </row>
        <row r="52">
          <cell r="E52" t="str">
            <v>L9.4</v>
          </cell>
          <cell r="G52">
            <v>65548.474910983452</v>
          </cell>
        </row>
        <row r="53">
          <cell r="E53" t="str">
            <v>L9.4.1</v>
          </cell>
          <cell r="G53">
            <v>64647.153235069447</v>
          </cell>
        </row>
        <row r="54">
          <cell r="E54" t="str">
            <v>L9.4.2</v>
          </cell>
          <cell r="G54">
            <v>901.32167591400503</v>
          </cell>
        </row>
        <row r="55">
          <cell r="E55" t="str">
            <v>L9.4.3</v>
          </cell>
          <cell r="G55">
            <v>0</v>
          </cell>
        </row>
        <row r="57">
          <cell r="E57" t="str">
            <v>L10</v>
          </cell>
          <cell r="G57">
            <v>1906.7910899999999</v>
          </cell>
        </row>
        <row r="58">
          <cell r="E58" t="str">
            <v>L10.1</v>
          </cell>
          <cell r="G58">
            <v>0</v>
          </cell>
        </row>
        <row r="59">
          <cell r="E59" t="str">
            <v>L10.2</v>
          </cell>
          <cell r="G59">
            <v>1458</v>
          </cell>
        </row>
        <row r="60">
          <cell r="E60" t="str">
            <v>L10.3</v>
          </cell>
          <cell r="G60">
            <v>433.79108999999994</v>
          </cell>
        </row>
        <row r="61">
          <cell r="E61" t="str">
            <v>L10.4</v>
          </cell>
          <cell r="G61">
            <v>0</v>
          </cell>
        </row>
        <row r="62">
          <cell r="E62" t="str">
            <v>L10.5</v>
          </cell>
          <cell r="G62">
            <v>0</v>
          </cell>
        </row>
        <row r="63">
          <cell r="E63" t="str">
            <v>L10.6</v>
          </cell>
          <cell r="G63">
            <v>15</v>
          </cell>
        </row>
        <row r="65">
          <cell r="E65" t="str">
            <v>L10.10</v>
          </cell>
          <cell r="G65">
            <v>552.08100000000002</v>
          </cell>
        </row>
        <row r="67">
          <cell r="E67" t="str">
            <v>L11</v>
          </cell>
          <cell r="G67">
            <v>2508.9356447368418</v>
          </cell>
        </row>
        <row r="68">
          <cell r="E68" t="str">
            <v>L12</v>
          </cell>
          <cell r="G68">
            <v>602.144554736842</v>
          </cell>
        </row>
        <row r="70">
          <cell r="E70" t="str">
            <v>L12.10</v>
          </cell>
          <cell r="G70">
            <v>-1298.2633346242301</v>
          </cell>
        </row>
        <row r="72">
          <cell r="E72" t="str">
            <v>L13</v>
          </cell>
          <cell r="G72">
            <v>1210.6723101126117</v>
          </cell>
        </row>
        <row r="73">
          <cell r="E73" t="str">
            <v>L13.1</v>
          </cell>
          <cell r="G73">
            <v>1193.7591295622585</v>
          </cell>
        </row>
        <row r="74">
          <cell r="E74" t="str">
            <v>L13.2</v>
          </cell>
          <cell r="G74">
            <v>16.913180550353218</v>
          </cell>
        </row>
        <row r="75">
          <cell r="E75" t="str">
            <v>L13.3</v>
          </cell>
          <cell r="G75">
            <v>0</v>
          </cell>
        </row>
        <row r="77">
          <cell r="E77" t="str">
            <v>L14</v>
          </cell>
          <cell r="G77">
            <v>124404.09522004344</v>
          </cell>
        </row>
        <row r="78">
          <cell r="E78" t="str">
            <v>L14.1</v>
          </cell>
          <cell r="G78">
            <v>122680.55623200013</v>
          </cell>
        </row>
        <row r="79">
          <cell r="E79" t="str">
            <v>L14.2</v>
          </cell>
          <cell r="G79">
            <v>1723.5389880433033</v>
          </cell>
        </row>
        <row r="80">
          <cell r="E80" t="str">
            <v>L14.3</v>
          </cell>
          <cell r="G80">
            <v>0</v>
          </cell>
        </row>
        <row r="82">
          <cell r="E82" t="str">
            <v>L15</v>
          </cell>
          <cell r="G82">
            <v>140.68</v>
          </cell>
        </row>
        <row r="83">
          <cell r="E83" t="str">
            <v>L15.1</v>
          </cell>
          <cell r="G83">
            <v>140.68</v>
          </cell>
        </row>
        <row r="84">
          <cell r="E84" t="str">
            <v>L15.2</v>
          </cell>
        </row>
        <row r="86">
          <cell r="E86" t="str">
            <v>L16</v>
          </cell>
          <cell r="G86">
            <v>124404.09522004343</v>
          </cell>
        </row>
        <row r="87">
          <cell r="E87" t="str">
            <v>L16.1</v>
          </cell>
          <cell r="G87">
            <v>122821.23623200013</v>
          </cell>
        </row>
        <row r="88">
          <cell r="E88" t="str">
            <v>L16.2</v>
          </cell>
          <cell r="G88">
            <v>1582.8589880433033</v>
          </cell>
        </row>
        <row r="91">
          <cell r="E91" t="str">
            <v>L17</v>
          </cell>
          <cell r="G91">
            <v>122821.23623200013</v>
          </cell>
        </row>
        <row r="92">
          <cell r="E92" t="str">
            <v>L17.1</v>
          </cell>
          <cell r="G92">
            <v>56839.643867368432</v>
          </cell>
        </row>
        <row r="93">
          <cell r="E93" t="str">
            <v>L17.2</v>
          </cell>
          <cell r="G93">
            <v>65981.592364631695</v>
          </cell>
        </row>
        <row r="94">
          <cell r="E94" t="str">
            <v>L17.2.1</v>
          </cell>
          <cell r="G94">
            <v>1197.5519468314842</v>
          </cell>
        </row>
        <row r="95">
          <cell r="E95" t="str">
            <v>L17.2.2</v>
          </cell>
          <cell r="G95">
            <v>64784.040417800214</v>
          </cell>
        </row>
        <row r="96">
          <cell r="E96" t="str">
            <v>L18</v>
          </cell>
          <cell r="G96">
            <v>1712.5102653653114</v>
          </cell>
        </row>
        <row r="97">
          <cell r="E97" t="str">
            <v>L19</v>
          </cell>
          <cell r="G97">
            <v>809.2191273591734</v>
          </cell>
        </row>
        <row r="98">
          <cell r="E98" t="str">
            <v>L19.1</v>
          </cell>
          <cell r="G98">
            <v>792.52152631578963</v>
          </cell>
        </row>
        <row r="99">
          <cell r="E99" t="str">
            <v>L20</v>
          </cell>
          <cell r="G99">
            <v>299926.11304537131</v>
          </cell>
        </row>
        <row r="100">
          <cell r="E100" t="str">
            <v>Mes</v>
          </cell>
          <cell r="G100">
            <v>12</v>
          </cell>
        </row>
        <row r="101">
          <cell r="E101" t="str">
            <v>L21</v>
          </cell>
          <cell r="G101">
            <v>18</v>
          </cell>
        </row>
        <row r="102">
          <cell r="E102" t="str">
            <v>L22</v>
          </cell>
          <cell r="G102">
            <v>98.602992700082496</v>
          </cell>
        </row>
        <row r="103">
          <cell r="E103" t="str">
            <v>L23</v>
          </cell>
          <cell r="G103">
            <v>46.819035305876078</v>
          </cell>
        </row>
        <row r="104">
          <cell r="E104" t="str">
            <v>L24</v>
          </cell>
          <cell r="G104">
            <v>1582.8589880433033</v>
          </cell>
        </row>
        <row r="105">
          <cell r="E105" t="str">
            <v>L24.1</v>
          </cell>
          <cell r="G105">
            <v>805.30413157894509</v>
          </cell>
        </row>
        <row r="106">
          <cell r="E106" t="str">
            <v>L24.2</v>
          </cell>
          <cell r="G106">
            <v>777.55485646435818</v>
          </cell>
        </row>
        <row r="107">
          <cell r="E107" t="str">
            <v>L25</v>
          </cell>
          <cell r="G107">
            <v>527.61966268110109</v>
          </cell>
        </row>
      </sheetData>
      <sheetData sheetId="6"/>
      <sheetData sheetId="7">
        <row r="8">
          <cell r="H8">
            <v>18</v>
          </cell>
          <cell r="L8">
            <v>18</v>
          </cell>
          <cell r="P8">
            <v>18</v>
          </cell>
          <cell r="R8">
            <v>0</v>
          </cell>
        </row>
        <row r="9">
          <cell r="H9">
            <v>0</v>
          </cell>
          <cell r="L9">
            <v>0</v>
          </cell>
          <cell r="P9">
            <v>0</v>
          </cell>
          <cell r="R9">
            <v>0</v>
          </cell>
        </row>
        <row r="10">
          <cell r="H10">
            <v>0</v>
          </cell>
          <cell r="L10">
            <v>0</v>
          </cell>
          <cell r="P10">
            <v>0</v>
          </cell>
          <cell r="R10">
            <v>0</v>
          </cell>
        </row>
        <row r="11">
          <cell r="H11">
            <v>18</v>
          </cell>
          <cell r="L11">
            <v>18</v>
          </cell>
          <cell r="P11">
            <v>18</v>
          </cell>
          <cell r="R11">
            <v>0</v>
          </cell>
        </row>
        <row r="12">
          <cell r="H12">
            <v>18</v>
          </cell>
          <cell r="L12">
            <v>18</v>
          </cell>
          <cell r="P12">
            <v>18</v>
          </cell>
          <cell r="R12">
            <v>0</v>
          </cell>
        </row>
        <row r="13">
          <cell r="H13">
            <v>6</v>
          </cell>
          <cell r="L13">
            <v>6</v>
          </cell>
          <cell r="P13">
            <v>6</v>
          </cell>
          <cell r="R13">
            <v>0</v>
          </cell>
        </row>
        <row r="14">
          <cell r="H14">
            <v>1.37</v>
          </cell>
          <cell r="L14">
            <v>1.17</v>
          </cell>
          <cell r="P14">
            <v>0.85</v>
          </cell>
          <cell r="R14">
            <v>-0.27350427350427348</v>
          </cell>
        </row>
        <row r="16">
          <cell r="H16">
            <v>0</v>
          </cell>
          <cell r="L16">
            <v>0</v>
          </cell>
          <cell r="P16">
            <v>0</v>
          </cell>
          <cell r="R16">
            <v>0</v>
          </cell>
        </row>
        <row r="17">
          <cell r="H17">
            <v>0.75</v>
          </cell>
          <cell r="L17">
            <v>0.75</v>
          </cell>
          <cell r="P17">
            <v>0.39</v>
          </cell>
          <cell r="R17">
            <v>-0.48</v>
          </cell>
        </row>
        <row r="18">
          <cell r="H18">
            <v>0</v>
          </cell>
          <cell r="L18">
            <v>0</v>
          </cell>
          <cell r="P18">
            <v>0.25</v>
          </cell>
          <cell r="R18">
            <v>0</v>
          </cell>
        </row>
        <row r="19">
          <cell r="H19">
            <v>0.62</v>
          </cell>
          <cell r="L19">
            <v>0.42</v>
          </cell>
          <cell r="P19">
            <v>0.21</v>
          </cell>
          <cell r="R19">
            <v>-0.5</v>
          </cell>
        </row>
        <row r="20">
          <cell r="H20">
            <v>1.5</v>
          </cell>
          <cell r="L20">
            <v>1.5</v>
          </cell>
          <cell r="P20">
            <v>1.5</v>
          </cell>
          <cell r="R20">
            <v>0</v>
          </cell>
        </row>
        <row r="22">
          <cell r="H22">
            <v>1.5</v>
          </cell>
          <cell r="L22">
            <v>1.5</v>
          </cell>
          <cell r="P22">
            <v>1.5</v>
          </cell>
          <cell r="R22">
            <v>0</v>
          </cell>
        </row>
        <row r="23">
          <cell r="H23">
            <v>0</v>
          </cell>
          <cell r="L23">
            <v>0</v>
          </cell>
          <cell r="R23">
            <v>0</v>
          </cell>
        </row>
        <row r="24">
          <cell r="H24">
            <v>0</v>
          </cell>
          <cell r="L24">
            <v>0</v>
          </cell>
          <cell r="R24">
            <v>0</v>
          </cell>
        </row>
        <row r="25">
          <cell r="R25">
            <v>3.4297963558413747E-2</v>
          </cell>
        </row>
        <row r="28">
          <cell r="B28" t="str">
            <v>Начальник ПЭО</v>
          </cell>
        </row>
      </sheetData>
      <sheetData sheetId="8">
        <row r="6">
          <cell r="G6">
            <v>84.5</v>
          </cell>
          <cell r="H6">
            <v>0</v>
          </cell>
          <cell r="I6">
            <v>84.5</v>
          </cell>
          <cell r="J6">
            <v>0</v>
          </cell>
          <cell r="K6">
            <v>3.4018600097895264E-2</v>
          </cell>
          <cell r="L6">
            <v>3.4018600097895264E-2</v>
          </cell>
          <cell r="M6">
            <v>3.4018600097895264E-2</v>
          </cell>
          <cell r="N6">
            <v>3.4018600097895264E-2</v>
          </cell>
        </row>
        <row r="7">
          <cell r="G7">
            <v>0</v>
          </cell>
          <cell r="K7">
            <v>0</v>
          </cell>
          <cell r="L7">
            <v>0</v>
          </cell>
          <cell r="M7">
            <v>0</v>
          </cell>
          <cell r="N7">
            <v>0</v>
          </cell>
        </row>
        <row r="8">
          <cell r="G8">
            <v>84.5</v>
          </cell>
          <cell r="I8">
            <v>84.5</v>
          </cell>
          <cell r="K8">
            <v>3.4018600097895264E-2</v>
          </cell>
          <cell r="L8">
            <v>3.4018600097895264E-2</v>
          </cell>
          <cell r="M8">
            <v>3.4018600097895264E-2</v>
          </cell>
          <cell r="N8">
            <v>3.4018600097895264E-2</v>
          </cell>
        </row>
        <row r="9">
          <cell r="G9">
            <v>10</v>
          </cell>
          <cell r="H9">
            <v>0</v>
          </cell>
          <cell r="I9">
            <v>10</v>
          </cell>
          <cell r="J9">
            <v>0</v>
          </cell>
          <cell r="K9">
            <v>0</v>
          </cell>
          <cell r="L9">
            <v>0</v>
          </cell>
          <cell r="M9">
            <v>0</v>
          </cell>
          <cell r="N9">
            <v>0</v>
          </cell>
        </row>
        <row r="10">
          <cell r="G10">
            <v>9.86</v>
          </cell>
          <cell r="I10">
            <v>9.86</v>
          </cell>
          <cell r="K10">
            <v>0</v>
          </cell>
          <cell r="L10">
            <v>0</v>
          </cell>
          <cell r="M10">
            <v>0</v>
          </cell>
          <cell r="N10">
            <v>0</v>
          </cell>
        </row>
        <row r="11">
          <cell r="G11">
            <v>11.668639053254438</v>
          </cell>
          <cell r="H11">
            <v>0</v>
          </cell>
          <cell r="I11">
            <v>11.668639053254438</v>
          </cell>
          <cell r="J11">
            <v>0</v>
          </cell>
          <cell r="K11">
            <v>-3.2899408284023691E-2</v>
          </cell>
          <cell r="L11">
            <v>-3.2899408284023691E-2</v>
          </cell>
          <cell r="M11">
            <v>-3.2899408284023691E-2</v>
          </cell>
          <cell r="N11">
            <v>-3.2899408284023691E-2</v>
          </cell>
        </row>
        <row r="12">
          <cell r="G12">
            <v>0.14000000000000001</v>
          </cell>
          <cell r="I12">
            <v>0.14000000000000001</v>
          </cell>
          <cell r="K12">
            <v>0</v>
          </cell>
          <cell r="L12">
            <v>0</v>
          </cell>
          <cell r="M12">
            <v>0</v>
          </cell>
          <cell r="N12">
            <v>0</v>
          </cell>
        </row>
        <row r="13">
          <cell r="G13">
            <v>46.666666666666671</v>
          </cell>
          <cell r="H13">
            <v>0</v>
          </cell>
          <cell r="I13">
            <v>46.666666666666671</v>
          </cell>
          <cell r="J13">
            <v>0</v>
          </cell>
          <cell r="K13">
            <v>0</v>
          </cell>
          <cell r="L13">
            <v>0</v>
          </cell>
          <cell r="M13">
            <v>0</v>
          </cell>
          <cell r="N13">
            <v>0</v>
          </cell>
        </row>
        <row r="14">
          <cell r="G14">
            <v>74.5</v>
          </cell>
          <cell r="H14">
            <v>0</v>
          </cell>
          <cell r="I14">
            <v>74.5</v>
          </cell>
          <cell r="J14">
            <v>0</v>
          </cell>
          <cell r="K14">
            <v>3.8761851645287247E-2</v>
          </cell>
          <cell r="L14">
            <v>3.8761851645287247E-2</v>
          </cell>
          <cell r="M14">
            <v>3.8761851645287247E-2</v>
          </cell>
          <cell r="N14">
            <v>3.8761851645287247E-2</v>
          </cell>
        </row>
        <row r="15">
          <cell r="G15">
            <v>0</v>
          </cell>
          <cell r="K15">
            <v>0</v>
          </cell>
          <cell r="L15">
            <v>0</v>
          </cell>
          <cell r="M15">
            <v>0</v>
          </cell>
          <cell r="N15">
            <v>0</v>
          </cell>
        </row>
        <row r="16">
          <cell r="G16">
            <v>74.5</v>
          </cell>
          <cell r="H16">
            <v>0</v>
          </cell>
          <cell r="I16">
            <v>74.5</v>
          </cell>
          <cell r="J16">
            <v>0</v>
          </cell>
          <cell r="K16">
            <v>3.8761851645287247E-2</v>
          </cell>
          <cell r="L16">
            <v>3.8761851645287247E-2</v>
          </cell>
          <cell r="M16">
            <v>3.8761851645287247E-2</v>
          </cell>
          <cell r="N16">
            <v>3.8761851645287247E-2</v>
          </cell>
        </row>
        <row r="17">
          <cell r="G17">
            <v>0</v>
          </cell>
          <cell r="I17">
            <v>0</v>
          </cell>
          <cell r="K17">
            <v>0</v>
          </cell>
          <cell r="L17">
            <v>0</v>
          </cell>
          <cell r="M17">
            <v>0</v>
          </cell>
          <cell r="N17">
            <v>0</v>
          </cell>
        </row>
        <row r="18">
          <cell r="G18">
            <v>0</v>
          </cell>
          <cell r="H18">
            <v>0</v>
          </cell>
          <cell r="I18">
            <v>0</v>
          </cell>
          <cell r="K18">
            <v>0</v>
          </cell>
          <cell r="L18">
            <v>0</v>
          </cell>
          <cell r="M18">
            <v>0</v>
          </cell>
          <cell r="N18">
            <v>0</v>
          </cell>
        </row>
        <row r="19">
          <cell r="G19">
            <v>0</v>
          </cell>
          <cell r="H19">
            <v>0</v>
          </cell>
          <cell r="I19">
            <v>0</v>
          </cell>
          <cell r="J19">
            <v>0</v>
          </cell>
          <cell r="K19">
            <v>0</v>
          </cell>
          <cell r="L19">
            <v>0</v>
          </cell>
          <cell r="M19">
            <v>0</v>
          </cell>
          <cell r="N19">
            <v>0</v>
          </cell>
        </row>
        <row r="20">
          <cell r="G20">
            <v>74.5</v>
          </cell>
          <cell r="H20">
            <v>0</v>
          </cell>
          <cell r="I20">
            <v>74.5</v>
          </cell>
          <cell r="J20">
            <v>0</v>
          </cell>
          <cell r="K20">
            <v>3.8761851645287247E-2</v>
          </cell>
          <cell r="L20">
            <v>3.8761851645287247E-2</v>
          </cell>
          <cell r="M20">
            <v>3.8761851645287247E-2</v>
          </cell>
          <cell r="N20">
            <v>3.8761851645287247E-2</v>
          </cell>
        </row>
        <row r="21">
          <cell r="G21">
            <v>3</v>
          </cell>
          <cell r="I21">
            <v>3</v>
          </cell>
          <cell r="K21">
            <v>0</v>
          </cell>
          <cell r="L21">
            <v>0</v>
          </cell>
          <cell r="M21">
            <v>0</v>
          </cell>
          <cell r="N21">
            <v>0</v>
          </cell>
        </row>
        <row r="22">
          <cell r="G22">
            <v>0</v>
          </cell>
          <cell r="H22">
            <v>0</v>
          </cell>
          <cell r="I22">
            <v>0</v>
          </cell>
          <cell r="K22">
            <v>0</v>
          </cell>
          <cell r="L22">
            <v>0</v>
          </cell>
          <cell r="M22">
            <v>0</v>
          </cell>
          <cell r="N22">
            <v>0</v>
          </cell>
        </row>
        <row r="23">
          <cell r="G23">
            <v>0</v>
          </cell>
          <cell r="H23">
            <v>0</v>
          </cell>
          <cell r="I23">
            <v>0</v>
          </cell>
          <cell r="J23">
            <v>0</v>
          </cell>
          <cell r="K23">
            <v>0</v>
          </cell>
          <cell r="L23">
            <v>0</v>
          </cell>
          <cell r="M23">
            <v>0</v>
          </cell>
          <cell r="N23">
            <v>0</v>
          </cell>
        </row>
        <row r="24">
          <cell r="G24">
            <v>3</v>
          </cell>
          <cell r="H24">
            <v>0</v>
          </cell>
          <cell r="I24">
            <v>3</v>
          </cell>
          <cell r="J24">
            <v>0</v>
          </cell>
          <cell r="K24">
            <v>0</v>
          </cell>
          <cell r="L24">
            <v>0</v>
          </cell>
          <cell r="M24">
            <v>0</v>
          </cell>
          <cell r="N24">
            <v>0</v>
          </cell>
        </row>
        <row r="25">
          <cell r="G25">
            <v>74.5</v>
          </cell>
          <cell r="H25">
            <v>0</v>
          </cell>
          <cell r="I25">
            <v>74.5</v>
          </cell>
          <cell r="J25">
            <v>0</v>
          </cell>
          <cell r="K25">
            <v>3.8761851645287247E-2</v>
          </cell>
          <cell r="L25">
            <v>3.8761851645287247E-2</v>
          </cell>
          <cell r="M25">
            <v>3.8761851645287247E-2</v>
          </cell>
          <cell r="N25">
            <v>3.8761851645287247E-2</v>
          </cell>
        </row>
        <row r="26">
          <cell r="G26">
            <v>529</v>
          </cell>
          <cell r="H26">
            <v>0</v>
          </cell>
          <cell r="I26">
            <v>529</v>
          </cell>
          <cell r="J26">
            <v>0</v>
          </cell>
          <cell r="K26">
            <v>-5.197132616487455E-2</v>
          </cell>
          <cell r="L26">
            <v>-5.197132616487455E-2</v>
          </cell>
          <cell r="M26">
            <v>-5.197132616487455E-2</v>
          </cell>
          <cell r="N26">
            <v>-5.197132616487455E-2</v>
          </cell>
        </row>
        <row r="27">
          <cell r="G27">
            <v>0</v>
          </cell>
          <cell r="K27">
            <v>0</v>
          </cell>
          <cell r="L27">
            <v>0</v>
          </cell>
          <cell r="M27">
            <v>0</v>
          </cell>
          <cell r="N27">
            <v>0</v>
          </cell>
        </row>
        <row r="28">
          <cell r="G28">
            <v>529</v>
          </cell>
          <cell r="I28">
            <v>529</v>
          </cell>
          <cell r="K28">
            <v>-5.197132616487455E-2</v>
          </cell>
          <cell r="L28">
            <v>-5.197132616487455E-2</v>
          </cell>
          <cell r="M28">
            <v>-5.197132616487455E-2</v>
          </cell>
          <cell r="N28">
            <v>-5.197132616487455E-2</v>
          </cell>
        </row>
        <row r="29">
          <cell r="G29">
            <v>39.410499999999999</v>
          </cell>
          <cell r="H29">
            <v>0</v>
          </cell>
          <cell r="I29">
            <v>39.410499999999999</v>
          </cell>
          <cell r="J29">
            <v>0</v>
          </cell>
          <cell r="K29">
            <v>-1.5223979354199177E-2</v>
          </cell>
          <cell r="L29">
            <v>-1.5223979354199177E-2</v>
          </cell>
          <cell r="M29">
            <v>-1.5223979354199177E-2</v>
          </cell>
          <cell r="N29">
            <v>-1.5223979354199177E-2</v>
          </cell>
        </row>
        <row r="30">
          <cell r="G30">
            <v>3</v>
          </cell>
          <cell r="H30">
            <v>0</v>
          </cell>
          <cell r="I30">
            <v>3</v>
          </cell>
          <cell r="J30">
            <v>0</v>
          </cell>
          <cell r="K30">
            <v>0</v>
          </cell>
          <cell r="L30">
            <v>0</v>
          </cell>
          <cell r="M30">
            <v>0</v>
          </cell>
          <cell r="N30">
            <v>0</v>
          </cell>
        </row>
        <row r="31">
          <cell r="G31">
            <v>189.99999999999997</v>
          </cell>
          <cell r="I31">
            <v>190</v>
          </cell>
          <cell r="K31">
            <v>5.2910052910052916E-3</v>
          </cell>
          <cell r="L31">
            <v>5.2910052910052916E-3</v>
          </cell>
          <cell r="M31">
            <v>5.2910052910052916E-3</v>
          </cell>
          <cell r="N31">
            <v>5.2910052910052916E-3</v>
          </cell>
        </row>
        <row r="32">
          <cell r="G32">
            <v>0.56999999999999995</v>
          </cell>
          <cell r="H32">
            <v>0</v>
          </cell>
          <cell r="I32">
            <v>0.56999999999999995</v>
          </cell>
          <cell r="J32">
            <v>0</v>
          </cell>
          <cell r="K32">
            <v>5.2910052910052959E-3</v>
          </cell>
          <cell r="L32">
            <v>5.2910052910052959E-3</v>
          </cell>
          <cell r="M32">
            <v>5.2910052910052959E-3</v>
          </cell>
          <cell r="N32">
            <v>5.2910052910052959E-3</v>
          </cell>
        </row>
        <row r="33">
          <cell r="G33">
            <v>39.980499999999999</v>
          </cell>
          <cell r="H33">
            <v>0</v>
          </cell>
          <cell r="I33">
            <v>39.980499999999999</v>
          </cell>
          <cell r="J33">
            <v>0</v>
          </cell>
          <cell r="K33">
            <v>-1.4937383521128712E-2</v>
          </cell>
          <cell r="L33">
            <v>-1.4937383521128712E-2</v>
          </cell>
          <cell r="M33">
            <v>-1.4937383521128712E-2</v>
          </cell>
          <cell r="N33">
            <v>-1.4937383521128712E-2</v>
          </cell>
        </row>
        <row r="34">
          <cell r="G34">
            <v>98.574304973674671</v>
          </cell>
          <cell r="H34">
            <v>0</v>
          </cell>
          <cell r="I34">
            <v>98.574304973674671</v>
          </cell>
          <cell r="J34">
            <v>0</v>
          </cell>
          <cell r="K34">
            <v>-2.9094174144473245E-4</v>
          </cell>
          <cell r="L34">
            <v>-2.9094174144473245E-4</v>
          </cell>
          <cell r="M34">
            <v>-2.9094174144473245E-4</v>
          </cell>
          <cell r="N34">
            <v>-2.9094174144473245E-4</v>
          </cell>
        </row>
        <row r="35">
          <cell r="G35">
            <v>39.980499999999999</v>
          </cell>
          <cell r="H35">
            <v>0</v>
          </cell>
          <cell r="I35">
            <v>39.980499999999999</v>
          </cell>
          <cell r="J35">
            <v>0</v>
          </cell>
          <cell r="K35">
            <v>-1.4937383521128712E-2</v>
          </cell>
          <cell r="L35">
            <v>-1.4937383521128712E-2</v>
          </cell>
          <cell r="M35">
            <v>-1.4937383521128712E-2</v>
          </cell>
          <cell r="N35">
            <v>-1.4937383521128712E-2</v>
          </cell>
        </row>
        <row r="37">
          <cell r="C37" t="str">
            <v>Уголь</v>
          </cell>
          <cell r="D37" t="str">
            <v>L18</v>
          </cell>
          <cell r="F37" t="str">
            <v>тыс.тут</v>
          </cell>
          <cell r="G37">
            <v>0</v>
          </cell>
          <cell r="H37">
            <v>0</v>
          </cell>
          <cell r="I37">
            <v>0</v>
          </cell>
          <cell r="J37">
            <v>0</v>
          </cell>
        </row>
        <row r="38">
          <cell r="C38" t="str">
            <v>Уголь</v>
          </cell>
          <cell r="D38" t="str">
            <v>L18</v>
          </cell>
          <cell r="F38" t="str">
            <v>тыс.тут</v>
          </cell>
          <cell r="G38">
            <v>0</v>
          </cell>
          <cell r="H38">
            <v>0</v>
          </cell>
          <cell r="I38">
            <v>0</v>
          </cell>
          <cell r="J38">
            <v>0</v>
          </cell>
        </row>
        <row r="46">
          <cell r="C46" t="str">
            <v>Другие виды топлива</v>
          </cell>
          <cell r="D46" t="str">
            <v>L18</v>
          </cell>
          <cell r="F46" t="str">
            <v>тыс.тут</v>
          </cell>
          <cell r="G46">
            <v>0</v>
          </cell>
          <cell r="H46">
            <v>0</v>
          </cell>
          <cell r="I46">
            <v>0</v>
          </cell>
          <cell r="J46">
            <v>0</v>
          </cell>
        </row>
        <row r="47">
          <cell r="C47" t="str">
            <v>Другие виды топлива</v>
          </cell>
          <cell r="D47" t="str">
            <v>L18</v>
          </cell>
          <cell r="F47" t="str">
            <v>тыс.тут</v>
          </cell>
          <cell r="G47">
            <v>0</v>
          </cell>
          <cell r="H47">
            <v>0</v>
          </cell>
          <cell r="I47">
            <v>0</v>
          </cell>
          <cell r="J47">
            <v>0</v>
          </cell>
        </row>
        <row r="53">
          <cell r="C53" t="str">
            <v>Уголь</v>
          </cell>
          <cell r="D53" t="str">
            <v>L19</v>
          </cell>
          <cell r="F53" t="str">
            <v>%</v>
          </cell>
          <cell r="G53">
            <v>0</v>
          </cell>
        </row>
        <row r="54">
          <cell r="C54" t="str">
            <v>Уголь</v>
          </cell>
          <cell r="D54" t="str">
            <v>L19</v>
          </cell>
          <cell r="F54" t="str">
            <v>%</v>
          </cell>
          <cell r="G54">
            <v>0</v>
          </cell>
        </row>
        <row r="55">
          <cell r="I55">
            <v>0</v>
          </cell>
          <cell r="J55">
            <v>0</v>
          </cell>
        </row>
        <row r="57">
          <cell r="I57">
            <v>100</v>
          </cell>
          <cell r="J57">
            <v>0</v>
          </cell>
        </row>
        <row r="58">
          <cell r="I58">
            <v>0</v>
          </cell>
          <cell r="J58">
            <v>0</v>
          </cell>
        </row>
        <row r="59">
          <cell r="I59">
            <v>0</v>
          </cell>
          <cell r="J59">
            <v>0</v>
          </cell>
        </row>
        <row r="61">
          <cell r="C61" t="str">
            <v>Другие виды топлива</v>
          </cell>
          <cell r="D61" t="str">
            <v>L19</v>
          </cell>
          <cell r="F61" t="str">
            <v>%</v>
          </cell>
          <cell r="G61">
            <v>0</v>
          </cell>
        </row>
        <row r="62">
          <cell r="C62" t="str">
            <v>Другие виды топлива</v>
          </cell>
          <cell r="D62" t="str">
            <v>L19</v>
          </cell>
          <cell r="F62" t="str">
            <v>%</v>
          </cell>
          <cell r="G62">
            <v>0</v>
          </cell>
        </row>
        <row r="66">
          <cell r="C66" t="str">
            <v>Уголь</v>
          </cell>
          <cell r="D66" t="str">
            <v>L20</v>
          </cell>
          <cell r="G66">
            <v>0</v>
          </cell>
        </row>
        <row r="67">
          <cell r="C67" t="str">
            <v>Уголь</v>
          </cell>
          <cell r="D67" t="str">
            <v>L20</v>
          </cell>
          <cell r="G67">
            <v>0</v>
          </cell>
        </row>
        <row r="68">
          <cell r="H68">
            <v>0</v>
          </cell>
          <cell r="I68">
            <v>0</v>
          </cell>
          <cell r="J68">
            <v>0</v>
          </cell>
        </row>
        <row r="70">
          <cell r="I70">
            <v>1.1399999999999999</v>
          </cell>
          <cell r="J70">
            <v>0</v>
          </cell>
        </row>
        <row r="71">
          <cell r="H71">
            <v>0</v>
          </cell>
          <cell r="I71">
            <v>0</v>
          </cell>
          <cell r="J71">
            <v>0</v>
          </cell>
        </row>
        <row r="72">
          <cell r="I72">
            <v>0</v>
          </cell>
          <cell r="J72">
            <v>0</v>
          </cell>
        </row>
        <row r="74">
          <cell r="C74" t="str">
            <v>Другие виды топлива</v>
          </cell>
          <cell r="D74" t="str">
            <v>L20</v>
          </cell>
          <cell r="G74">
            <v>0</v>
          </cell>
        </row>
        <row r="75">
          <cell r="C75" t="str">
            <v>Другие виды топлива</v>
          </cell>
          <cell r="D75" t="str">
            <v>L20</v>
          </cell>
          <cell r="G75">
            <v>0</v>
          </cell>
        </row>
        <row r="79">
          <cell r="C79" t="str">
            <v>Уголь</v>
          </cell>
          <cell r="D79" t="str">
            <v>L21</v>
          </cell>
          <cell r="F79" t="str">
            <v>тыс. тнт</v>
          </cell>
          <cell r="G79">
            <v>0</v>
          </cell>
          <cell r="H79">
            <v>0</v>
          </cell>
          <cell r="I79">
            <v>0</v>
          </cell>
          <cell r="J79">
            <v>0</v>
          </cell>
        </row>
        <row r="80">
          <cell r="C80" t="str">
            <v>Уголь</v>
          </cell>
          <cell r="D80" t="str">
            <v>L21</v>
          </cell>
          <cell r="F80" t="str">
            <v>тыс. тнт</v>
          </cell>
          <cell r="G80">
            <v>0</v>
          </cell>
          <cell r="H80">
            <v>0</v>
          </cell>
          <cell r="I80">
            <v>0</v>
          </cell>
          <cell r="J80">
            <v>0</v>
          </cell>
        </row>
        <row r="87">
          <cell r="C87" t="str">
            <v>Другие виды топлива</v>
          </cell>
          <cell r="D87" t="str">
            <v>L21</v>
          </cell>
          <cell r="F87" t="str">
            <v>тыс. тнт</v>
          </cell>
          <cell r="G87">
            <v>0</v>
          </cell>
          <cell r="H87">
            <v>0</v>
          </cell>
          <cell r="I87">
            <v>0</v>
          </cell>
          <cell r="J87">
            <v>0</v>
          </cell>
        </row>
        <row r="88">
          <cell r="C88" t="str">
            <v>Другие виды топлива</v>
          </cell>
          <cell r="D88" t="str">
            <v>L21</v>
          </cell>
          <cell r="F88" t="str">
            <v>тыс. тнт</v>
          </cell>
          <cell r="G88">
            <v>0</v>
          </cell>
          <cell r="H88">
            <v>0</v>
          </cell>
          <cell r="I88">
            <v>0</v>
          </cell>
          <cell r="J88">
            <v>0</v>
          </cell>
        </row>
        <row r="92">
          <cell r="C92" t="str">
            <v>Уголь</v>
          </cell>
          <cell r="D92" t="str">
            <v>L22</v>
          </cell>
          <cell r="E92" t="str">
            <v>22.</v>
          </cell>
          <cell r="F92" t="str">
            <v>руб/тнт</v>
          </cell>
          <cell r="G92">
            <v>0</v>
          </cell>
          <cell r="H92">
            <v>0</v>
          </cell>
          <cell r="I92">
            <v>0</v>
          </cell>
          <cell r="J92">
            <v>0</v>
          </cell>
        </row>
        <row r="93">
          <cell r="C93" t="str">
            <v>Уголь</v>
          </cell>
          <cell r="D93" t="str">
            <v>L22</v>
          </cell>
          <cell r="E93" t="str">
            <v>22.</v>
          </cell>
          <cell r="F93" t="str">
            <v>руб/тнт</v>
          </cell>
          <cell r="G93">
            <v>0</v>
          </cell>
          <cell r="H93">
            <v>0</v>
          </cell>
          <cell r="I93">
            <v>0</v>
          </cell>
          <cell r="J93">
            <v>0</v>
          </cell>
        </row>
        <row r="94">
          <cell r="H94">
            <v>0</v>
          </cell>
          <cell r="I94">
            <v>0</v>
          </cell>
          <cell r="J94">
            <v>0</v>
          </cell>
        </row>
        <row r="96">
          <cell r="H96">
            <v>0</v>
          </cell>
          <cell r="I96">
            <v>1802.3150665732308</v>
          </cell>
          <cell r="J96">
            <v>0</v>
          </cell>
        </row>
        <row r="97">
          <cell r="H97">
            <v>0</v>
          </cell>
          <cell r="I97">
            <v>0</v>
          </cell>
          <cell r="J97">
            <v>0</v>
          </cell>
        </row>
        <row r="98">
          <cell r="H98">
            <v>0</v>
          </cell>
          <cell r="I98">
            <v>0</v>
          </cell>
          <cell r="J98">
            <v>0</v>
          </cell>
        </row>
        <row r="100">
          <cell r="C100" t="str">
            <v>Другие виды топлива</v>
          </cell>
          <cell r="D100" t="str">
            <v>L22</v>
          </cell>
          <cell r="E100" t="str">
            <v>22.</v>
          </cell>
          <cell r="F100" t="str">
            <v>руб/тнт</v>
          </cell>
          <cell r="G100">
            <v>0</v>
          </cell>
          <cell r="H100">
            <v>0</v>
          </cell>
          <cell r="I100">
            <v>0</v>
          </cell>
          <cell r="J100">
            <v>0</v>
          </cell>
        </row>
        <row r="101">
          <cell r="C101" t="str">
            <v>Другие виды топлива</v>
          </cell>
          <cell r="D101" t="str">
            <v>L22</v>
          </cell>
          <cell r="E101" t="str">
            <v>22.</v>
          </cell>
          <cell r="F101" t="str">
            <v>руб/тнт</v>
          </cell>
          <cell r="G101">
            <v>0</v>
          </cell>
          <cell r="H101">
            <v>0</v>
          </cell>
          <cell r="I101">
            <v>0</v>
          </cell>
          <cell r="J101">
            <v>0</v>
          </cell>
        </row>
        <row r="105">
          <cell r="C105" t="str">
            <v>Уголь</v>
          </cell>
          <cell r="D105" t="str">
            <v>L23</v>
          </cell>
          <cell r="F105" t="str">
            <v>тыс.руб.</v>
          </cell>
          <cell r="G105">
            <v>0</v>
          </cell>
          <cell r="H105">
            <v>0</v>
          </cell>
          <cell r="I105">
            <v>0</v>
          </cell>
          <cell r="J105">
            <v>0</v>
          </cell>
        </row>
        <row r="106">
          <cell r="C106" t="str">
            <v>Уголь</v>
          </cell>
          <cell r="D106" t="str">
            <v>L23</v>
          </cell>
          <cell r="F106" t="str">
            <v>тыс.руб.</v>
          </cell>
          <cell r="G106">
            <v>0</v>
          </cell>
          <cell r="H106">
            <v>0</v>
          </cell>
          <cell r="I106">
            <v>0</v>
          </cell>
          <cell r="J106">
            <v>0</v>
          </cell>
        </row>
        <row r="113">
          <cell r="C113" t="str">
            <v>Другие виды топлива</v>
          </cell>
          <cell r="D113" t="str">
            <v>L23</v>
          </cell>
          <cell r="F113" t="str">
            <v>тыс.руб.</v>
          </cell>
          <cell r="G113">
            <v>0</v>
          </cell>
          <cell r="H113">
            <v>0</v>
          </cell>
          <cell r="I113">
            <v>0</v>
          </cell>
          <cell r="J113">
            <v>0</v>
          </cell>
        </row>
        <row r="114">
          <cell r="C114" t="str">
            <v>Другие виды топлива</v>
          </cell>
          <cell r="D114" t="str">
            <v>L23</v>
          </cell>
          <cell r="F114" t="str">
            <v>тыс.руб.</v>
          </cell>
          <cell r="G114">
            <v>0</v>
          </cell>
          <cell r="H114">
            <v>0</v>
          </cell>
          <cell r="I114">
            <v>0</v>
          </cell>
          <cell r="J114">
            <v>0</v>
          </cell>
        </row>
        <row r="115">
          <cell r="H115">
            <v>0</v>
          </cell>
          <cell r="I115">
            <v>62307.138536126586</v>
          </cell>
          <cell r="J115">
            <v>0</v>
          </cell>
        </row>
        <row r="119">
          <cell r="C119" t="str">
            <v>Уголь</v>
          </cell>
          <cell r="D119" t="str">
            <v>L24</v>
          </cell>
          <cell r="E119" t="str">
            <v>24.</v>
          </cell>
          <cell r="F119" t="str">
            <v>руб/тнт</v>
          </cell>
          <cell r="G119">
            <v>0</v>
          </cell>
          <cell r="H119">
            <v>0</v>
          </cell>
          <cell r="I119">
            <v>0</v>
          </cell>
          <cell r="J119">
            <v>0</v>
          </cell>
        </row>
        <row r="120">
          <cell r="C120" t="str">
            <v>Уголь</v>
          </cell>
          <cell r="D120" t="str">
            <v>L24</v>
          </cell>
          <cell r="E120" t="str">
            <v>24.</v>
          </cell>
          <cell r="F120" t="str">
            <v>руб/тнт</v>
          </cell>
          <cell r="G120">
            <v>0</v>
          </cell>
          <cell r="H120">
            <v>0</v>
          </cell>
          <cell r="I120">
            <v>0</v>
          </cell>
          <cell r="J120">
            <v>0</v>
          </cell>
        </row>
        <row r="121">
          <cell r="H121">
            <v>0</v>
          </cell>
          <cell r="I121">
            <v>0</v>
          </cell>
          <cell r="J121">
            <v>0</v>
          </cell>
        </row>
        <row r="123">
          <cell r="H123">
            <v>0</v>
          </cell>
          <cell r="I123">
            <v>193.92649999999998</v>
          </cell>
          <cell r="J123">
            <v>0</v>
          </cell>
        </row>
        <row r="124">
          <cell r="H124">
            <v>0</v>
          </cell>
          <cell r="I124">
            <v>0</v>
          </cell>
          <cell r="J124">
            <v>0</v>
          </cell>
        </row>
        <row r="125">
          <cell r="H125">
            <v>0</v>
          </cell>
          <cell r="I125">
            <v>0</v>
          </cell>
          <cell r="J125">
            <v>0</v>
          </cell>
        </row>
        <row r="127">
          <cell r="C127" t="str">
            <v>Другие виды топлива</v>
          </cell>
          <cell r="D127" t="str">
            <v>L24</v>
          </cell>
          <cell r="E127" t="str">
            <v>24.</v>
          </cell>
          <cell r="F127" t="str">
            <v>руб/тнт</v>
          </cell>
          <cell r="G127">
            <v>0</v>
          </cell>
          <cell r="H127">
            <v>0</v>
          </cell>
          <cell r="I127">
            <v>0</v>
          </cell>
          <cell r="J127">
            <v>0</v>
          </cell>
        </row>
        <row r="128">
          <cell r="C128" t="str">
            <v>Другие виды топлива</v>
          </cell>
          <cell r="D128" t="str">
            <v>L24</v>
          </cell>
          <cell r="E128" t="str">
            <v>24.</v>
          </cell>
          <cell r="F128" t="str">
            <v>руб/тнт</v>
          </cell>
          <cell r="G128">
            <v>0</v>
          </cell>
          <cell r="H128">
            <v>0</v>
          </cell>
          <cell r="I128">
            <v>0</v>
          </cell>
          <cell r="J128">
            <v>0</v>
          </cell>
        </row>
        <row r="132">
          <cell r="C132" t="str">
            <v>Уголь</v>
          </cell>
          <cell r="D132" t="str">
            <v>L25</v>
          </cell>
          <cell r="F132" t="str">
            <v>тыс.руб.</v>
          </cell>
          <cell r="G132">
            <v>0</v>
          </cell>
          <cell r="H132">
            <v>0</v>
          </cell>
          <cell r="I132">
            <v>0</v>
          </cell>
          <cell r="J132">
            <v>0</v>
          </cell>
        </row>
        <row r="133">
          <cell r="C133" t="str">
            <v>Уголь</v>
          </cell>
          <cell r="D133" t="str">
            <v>L25</v>
          </cell>
          <cell r="F133" t="str">
            <v>тыс.руб.</v>
          </cell>
          <cell r="G133">
            <v>0</v>
          </cell>
          <cell r="H133">
            <v>0</v>
          </cell>
          <cell r="I133">
            <v>0</v>
          </cell>
          <cell r="J133">
            <v>0</v>
          </cell>
        </row>
        <row r="140">
          <cell r="C140" t="str">
            <v>Другие виды топлива</v>
          </cell>
          <cell r="D140" t="str">
            <v>L25</v>
          </cell>
          <cell r="F140" t="str">
            <v>тыс.руб.</v>
          </cell>
          <cell r="G140">
            <v>0</v>
          </cell>
          <cell r="H140">
            <v>0</v>
          </cell>
          <cell r="I140">
            <v>0</v>
          </cell>
          <cell r="J140">
            <v>0</v>
          </cell>
        </row>
        <row r="141">
          <cell r="C141" t="str">
            <v>Другие виды топлива</v>
          </cell>
          <cell r="D141" t="str">
            <v>L25</v>
          </cell>
          <cell r="F141" t="str">
            <v>тыс.руб.</v>
          </cell>
          <cell r="G141">
            <v>0</v>
          </cell>
          <cell r="H141">
            <v>0</v>
          </cell>
          <cell r="I141">
            <v>0</v>
          </cell>
          <cell r="J141">
            <v>0</v>
          </cell>
        </row>
        <row r="142">
          <cell r="H142">
            <v>0</v>
          </cell>
          <cell r="I142">
            <v>6704.1581826754373</v>
          </cell>
          <cell r="J142">
            <v>0</v>
          </cell>
        </row>
        <row r="146">
          <cell r="C146" t="str">
            <v>Уголь</v>
          </cell>
          <cell r="D146" t="str">
            <v>L26</v>
          </cell>
          <cell r="F146" t="str">
            <v>тыс.руб.</v>
          </cell>
          <cell r="G146">
            <v>0</v>
          </cell>
          <cell r="H146">
            <v>0</v>
          </cell>
          <cell r="I146">
            <v>0</v>
          </cell>
          <cell r="J146">
            <v>0</v>
          </cell>
        </row>
        <row r="147">
          <cell r="C147" t="str">
            <v>Уголь</v>
          </cell>
          <cell r="D147" t="str">
            <v>L26</v>
          </cell>
          <cell r="F147" t="str">
            <v>тыс.руб.</v>
          </cell>
          <cell r="G147">
            <v>0</v>
          </cell>
          <cell r="H147">
            <v>0</v>
          </cell>
          <cell r="I147">
            <v>0</v>
          </cell>
          <cell r="J147">
            <v>0</v>
          </cell>
        </row>
        <row r="154">
          <cell r="C154" t="str">
            <v>Другие виды топлива</v>
          </cell>
          <cell r="D154" t="str">
            <v>L26</v>
          </cell>
          <cell r="F154" t="str">
            <v>тыс.руб.</v>
          </cell>
          <cell r="G154">
            <v>0</v>
          </cell>
          <cell r="H154">
            <v>0</v>
          </cell>
          <cell r="I154">
            <v>0</v>
          </cell>
          <cell r="J154">
            <v>0</v>
          </cell>
        </row>
        <row r="155">
          <cell r="C155" t="str">
            <v>Другие виды топлива</v>
          </cell>
          <cell r="D155" t="str">
            <v>L26</v>
          </cell>
          <cell r="F155" t="str">
            <v>тыс.руб.</v>
          </cell>
          <cell r="G155">
            <v>0</v>
          </cell>
          <cell r="H155">
            <v>0</v>
          </cell>
          <cell r="I155">
            <v>0</v>
          </cell>
          <cell r="J155">
            <v>0</v>
          </cell>
        </row>
        <row r="160">
          <cell r="C160" t="str">
            <v>Уголь</v>
          </cell>
          <cell r="D160" t="str">
            <v>L27</v>
          </cell>
          <cell r="F160" t="str">
            <v>руб/тут</v>
          </cell>
          <cell r="G160">
            <v>0</v>
          </cell>
          <cell r="H160">
            <v>0</v>
          </cell>
          <cell r="I160">
            <v>0</v>
          </cell>
          <cell r="J160">
            <v>0</v>
          </cell>
        </row>
        <row r="161">
          <cell r="C161" t="str">
            <v>Уголь</v>
          </cell>
          <cell r="D161" t="str">
            <v>L27</v>
          </cell>
          <cell r="F161" t="str">
            <v>руб/тут</v>
          </cell>
          <cell r="G161">
            <v>0</v>
          </cell>
          <cell r="H161">
            <v>0</v>
          </cell>
          <cell r="I161">
            <v>0</v>
          </cell>
          <cell r="J161">
            <v>0</v>
          </cell>
        </row>
        <row r="168">
          <cell r="C168" t="str">
            <v>Другие виды топлива</v>
          </cell>
          <cell r="D168" t="str">
            <v>L27</v>
          </cell>
          <cell r="F168" t="str">
            <v>руб/тут</v>
          </cell>
          <cell r="G168">
            <v>0</v>
          </cell>
          <cell r="H168">
            <v>0</v>
          </cell>
          <cell r="I168">
            <v>0</v>
          </cell>
          <cell r="J168">
            <v>0</v>
          </cell>
        </row>
        <row r="169">
          <cell r="C169" t="str">
            <v>Другие виды топлива</v>
          </cell>
          <cell r="D169" t="str">
            <v>L27</v>
          </cell>
          <cell r="F169" t="str">
            <v>руб/тут</v>
          </cell>
          <cell r="G169">
            <v>0</v>
          </cell>
          <cell r="H169">
            <v>0</v>
          </cell>
          <cell r="I169">
            <v>0</v>
          </cell>
          <cell r="J169">
            <v>0</v>
          </cell>
        </row>
        <row r="174">
          <cell r="C174" t="str">
            <v>Уголь</v>
          </cell>
          <cell r="D174" t="str">
            <v>L28</v>
          </cell>
          <cell r="F174" t="str">
            <v>руб/тнт</v>
          </cell>
          <cell r="G174">
            <v>0</v>
          </cell>
          <cell r="H174">
            <v>0</v>
          </cell>
          <cell r="I174">
            <v>0</v>
          </cell>
          <cell r="J174">
            <v>0</v>
          </cell>
        </row>
        <row r="175">
          <cell r="C175" t="str">
            <v>Уголь</v>
          </cell>
          <cell r="D175" t="str">
            <v>L28</v>
          </cell>
          <cell r="F175" t="str">
            <v>руб/тнт</v>
          </cell>
          <cell r="G175">
            <v>0</v>
          </cell>
          <cell r="H175">
            <v>0</v>
          </cell>
          <cell r="I175">
            <v>0</v>
          </cell>
          <cell r="J175">
            <v>0</v>
          </cell>
        </row>
        <row r="182">
          <cell r="C182" t="str">
            <v>Другие виды топлива</v>
          </cell>
          <cell r="D182" t="str">
            <v>L28</v>
          </cell>
          <cell r="F182" t="str">
            <v>руб/тнт</v>
          </cell>
          <cell r="G182">
            <v>0</v>
          </cell>
          <cell r="H182">
            <v>0</v>
          </cell>
          <cell r="I182">
            <v>0</v>
          </cell>
          <cell r="J182">
            <v>0</v>
          </cell>
        </row>
        <row r="183">
          <cell r="C183" t="str">
            <v>Другие виды топлива</v>
          </cell>
          <cell r="D183" t="str">
            <v>L28</v>
          </cell>
          <cell r="F183" t="str">
            <v>руб/тнт</v>
          </cell>
          <cell r="G183">
            <v>0</v>
          </cell>
          <cell r="H183">
            <v>0</v>
          </cell>
          <cell r="I183">
            <v>0</v>
          </cell>
          <cell r="J183">
            <v>0</v>
          </cell>
        </row>
        <row r="185">
          <cell r="G185">
            <v>926.32613045371852</v>
          </cell>
          <cell r="H185">
            <v>0</v>
          </cell>
          <cell r="I185">
            <v>926.32613045371852</v>
          </cell>
          <cell r="J185">
            <v>0</v>
          </cell>
          <cell r="K185">
            <v>0.16883403124701102</v>
          </cell>
          <cell r="L185">
            <v>0</v>
          </cell>
          <cell r="M185">
            <v>0.16883403124701102</v>
          </cell>
          <cell r="N185">
            <v>0</v>
          </cell>
        </row>
        <row r="189">
          <cell r="B189" t="str">
            <v>Начальник ПЭО</v>
          </cell>
        </row>
      </sheetData>
      <sheetData sheetId="9">
        <row r="8">
          <cell r="G8">
            <v>81.72</v>
          </cell>
          <cell r="H8">
            <v>81.72</v>
          </cell>
          <cell r="I8">
            <v>81.72</v>
          </cell>
          <cell r="J8">
            <v>0</v>
          </cell>
          <cell r="K8">
            <v>0</v>
          </cell>
          <cell r="L8">
            <v>0</v>
          </cell>
          <cell r="M8">
            <v>81.72</v>
          </cell>
          <cell r="N8">
            <v>81.72</v>
          </cell>
          <cell r="O8">
            <v>81.72</v>
          </cell>
          <cell r="P8">
            <v>0</v>
          </cell>
          <cell r="Q8">
            <v>0</v>
          </cell>
          <cell r="R8">
            <v>0</v>
          </cell>
        </row>
        <row r="9">
          <cell r="G9">
            <v>0</v>
          </cell>
          <cell r="H9">
            <v>0</v>
          </cell>
          <cell r="I9">
            <v>0</v>
          </cell>
          <cell r="K9">
            <v>0</v>
          </cell>
          <cell r="L9">
            <v>0</v>
          </cell>
          <cell r="N9">
            <v>0</v>
          </cell>
          <cell r="O9">
            <v>0</v>
          </cell>
          <cell r="Q9">
            <v>0</v>
          </cell>
          <cell r="R9">
            <v>0</v>
          </cell>
        </row>
        <row r="10">
          <cell r="G10">
            <v>81.72</v>
          </cell>
          <cell r="H10">
            <v>81.72</v>
          </cell>
          <cell r="I10">
            <v>81.72</v>
          </cell>
          <cell r="K10">
            <v>0</v>
          </cell>
          <cell r="L10">
            <v>0</v>
          </cell>
          <cell r="M10">
            <v>81.72</v>
          </cell>
          <cell r="N10">
            <v>81.72</v>
          </cell>
          <cell r="O10">
            <v>81.72</v>
          </cell>
          <cell r="Q10">
            <v>0</v>
          </cell>
          <cell r="R10">
            <v>0</v>
          </cell>
        </row>
        <row r="11">
          <cell r="G11">
            <v>10</v>
          </cell>
          <cell r="H11">
            <v>10</v>
          </cell>
          <cell r="I11">
            <v>10</v>
          </cell>
          <cell r="J11">
            <v>0</v>
          </cell>
          <cell r="K11">
            <v>0</v>
          </cell>
          <cell r="L11">
            <v>0</v>
          </cell>
          <cell r="M11">
            <v>10</v>
          </cell>
          <cell r="N11">
            <v>10</v>
          </cell>
          <cell r="O11">
            <v>10</v>
          </cell>
          <cell r="P11">
            <v>0</v>
          </cell>
          <cell r="Q11">
            <v>0</v>
          </cell>
          <cell r="R11">
            <v>0</v>
          </cell>
        </row>
        <row r="12">
          <cell r="G12">
            <v>9.86</v>
          </cell>
          <cell r="H12">
            <v>9.86</v>
          </cell>
          <cell r="I12">
            <v>9.86</v>
          </cell>
          <cell r="K12">
            <v>0</v>
          </cell>
          <cell r="L12">
            <v>0</v>
          </cell>
          <cell r="M12">
            <v>9.86</v>
          </cell>
          <cell r="N12">
            <v>9.86</v>
          </cell>
          <cell r="O12">
            <v>9.86</v>
          </cell>
          <cell r="Q12">
            <v>0</v>
          </cell>
          <cell r="R12">
            <v>0</v>
          </cell>
        </row>
        <row r="13">
          <cell r="G13">
            <v>12.065589818893784</v>
          </cell>
          <cell r="H13">
            <v>12.065589818893784</v>
          </cell>
          <cell r="I13">
            <v>12.065589818893784</v>
          </cell>
          <cell r="J13">
            <v>0</v>
          </cell>
          <cell r="K13">
            <v>0</v>
          </cell>
          <cell r="L13">
            <v>0</v>
          </cell>
          <cell r="M13">
            <v>12.065589818893784</v>
          </cell>
          <cell r="N13">
            <v>12.065589818893784</v>
          </cell>
          <cell r="O13">
            <v>12.065589818893784</v>
          </cell>
          <cell r="P13">
            <v>0</v>
          </cell>
          <cell r="Q13">
            <v>0</v>
          </cell>
          <cell r="R13">
            <v>0</v>
          </cell>
        </row>
        <row r="14">
          <cell r="G14">
            <v>0.14000000000000001</v>
          </cell>
          <cell r="H14">
            <v>0.14000000000000001</v>
          </cell>
          <cell r="I14">
            <v>0.14000000000000001</v>
          </cell>
          <cell r="K14">
            <v>0</v>
          </cell>
          <cell r="L14">
            <v>0</v>
          </cell>
          <cell r="M14">
            <v>0.14000000000000001</v>
          </cell>
          <cell r="N14">
            <v>0.14000000000000001</v>
          </cell>
          <cell r="O14">
            <v>0.14000000000000001</v>
          </cell>
          <cell r="Q14">
            <v>0</v>
          </cell>
          <cell r="R14">
            <v>0</v>
          </cell>
        </row>
        <row r="15">
          <cell r="G15">
            <v>46.666666666666671</v>
          </cell>
          <cell r="I15">
            <v>46.666666666666671</v>
          </cell>
          <cell r="J15">
            <v>0</v>
          </cell>
          <cell r="K15">
            <v>0</v>
          </cell>
          <cell r="L15">
            <v>0</v>
          </cell>
          <cell r="M15">
            <v>46.666666666666671</v>
          </cell>
          <cell r="N15">
            <v>46.666666666666671</v>
          </cell>
          <cell r="O15">
            <v>46.666666666666671</v>
          </cell>
          <cell r="P15">
            <v>0</v>
          </cell>
          <cell r="Q15">
            <v>0</v>
          </cell>
          <cell r="R15">
            <v>0</v>
          </cell>
        </row>
        <row r="16">
          <cell r="G16">
            <v>71.72</v>
          </cell>
          <cell r="H16">
            <v>71.72</v>
          </cell>
          <cell r="I16">
            <v>71.72</v>
          </cell>
          <cell r="J16">
            <v>0</v>
          </cell>
          <cell r="K16">
            <v>0</v>
          </cell>
          <cell r="L16">
            <v>0</v>
          </cell>
          <cell r="M16">
            <v>71.72</v>
          </cell>
          <cell r="N16">
            <v>71.72</v>
          </cell>
          <cell r="O16">
            <v>71.72</v>
          </cell>
          <cell r="P16">
            <v>0</v>
          </cell>
          <cell r="Q16">
            <v>0</v>
          </cell>
          <cell r="R16">
            <v>0</v>
          </cell>
        </row>
        <row r="17">
          <cell r="G17">
            <v>0</v>
          </cell>
          <cell r="H17">
            <v>0</v>
          </cell>
          <cell r="I17">
            <v>0</v>
          </cell>
          <cell r="J17">
            <v>0</v>
          </cell>
          <cell r="K17">
            <v>0</v>
          </cell>
          <cell r="L17">
            <v>0</v>
          </cell>
          <cell r="M17">
            <v>0</v>
          </cell>
          <cell r="N17">
            <v>0</v>
          </cell>
          <cell r="O17">
            <v>0</v>
          </cell>
          <cell r="Q17">
            <v>0</v>
          </cell>
          <cell r="R17">
            <v>0</v>
          </cell>
        </row>
        <row r="18">
          <cell r="G18">
            <v>71.72</v>
          </cell>
          <cell r="H18">
            <v>71.72</v>
          </cell>
          <cell r="I18">
            <v>71.72</v>
          </cell>
          <cell r="J18">
            <v>0</v>
          </cell>
          <cell r="K18">
            <v>0</v>
          </cell>
          <cell r="L18">
            <v>0</v>
          </cell>
          <cell r="M18">
            <v>71.72</v>
          </cell>
          <cell r="N18">
            <v>71.72</v>
          </cell>
          <cell r="O18">
            <v>71.72</v>
          </cell>
          <cell r="P18">
            <v>0</v>
          </cell>
          <cell r="Q18">
            <v>0</v>
          </cell>
          <cell r="R18">
            <v>0</v>
          </cell>
        </row>
        <row r="19">
          <cell r="G19">
            <v>0</v>
          </cell>
          <cell r="H19">
            <v>0</v>
          </cell>
          <cell r="I19">
            <v>0</v>
          </cell>
          <cell r="J19">
            <v>0</v>
          </cell>
          <cell r="K19">
            <v>0</v>
          </cell>
          <cell r="L19">
            <v>0</v>
          </cell>
          <cell r="M19">
            <v>0</v>
          </cell>
          <cell r="N19">
            <v>0</v>
          </cell>
          <cell r="O19">
            <v>0</v>
          </cell>
          <cell r="Q19">
            <v>0</v>
          </cell>
          <cell r="R19">
            <v>0</v>
          </cell>
        </row>
        <row r="20">
          <cell r="G20">
            <v>0</v>
          </cell>
          <cell r="H20">
            <v>0</v>
          </cell>
          <cell r="I20">
            <v>0</v>
          </cell>
          <cell r="J20">
            <v>0</v>
          </cell>
          <cell r="K20">
            <v>0</v>
          </cell>
          <cell r="L20">
            <v>0</v>
          </cell>
          <cell r="M20">
            <v>0</v>
          </cell>
          <cell r="N20">
            <v>0</v>
          </cell>
          <cell r="O20">
            <v>0</v>
          </cell>
          <cell r="Q20">
            <v>0</v>
          </cell>
          <cell r="R20">
            <v>0</v>
          </cell>
        </row>
        <row r="21">
          <cell r="G21">
            <v>0</v>
          </cell>
          <cell r="I21">
            <v>0</v>
          </cell>
          <cell r="J21">
            <v>0</v>
          </cell>
          <cell r="K21">
            <v>0</v>
          </cell>
          <cell r="L21">
            <v>0</v>
          </cell>
          <cell r="M21">
            <v>0</v>
          </cell>
          <cell r="N21">
            <v>0</v>
          </cell>
          <cell r="O21">
            <v>0</v>
          </cell>
          <cell r="P21">
            <v>0</v>
          </cell>
          <cell r="Q21">
            <v>0</v>
          </cell>
          <cell r="R21">
            <v>0</v>
          </cell>
        </row>
        <row r="22">
          <cell r="G22">
            <v>71.72</v>
          </cell>
          <cell r="H22">
            <v>71.72</v>
          </cell>
          <cell r="I22">
            <v>71.72</v>
          </cell>
          <cell r="J22">
            <v>0</v>
          </cell>
          <cell r="K22">
            <v>0</v>
          </cell>
          <cell r="L22">
            <v>0</v>
          </cell>
          <cell r="M22">
            <v>71.72</v>
          </cell>
          <cell r="N22">
            <v>71.72</v>
          </cell>
          <cell r="O22">
            <v>71.72</v>
          </cell>
          <cell r="P22">
            <v>0</v>
          </cell>
          <cell r="Q22">
            <v>0</v>
          </cell>
          <cell r="R22">
            <v>0</v>
          </cell>
        </row>
        <row r="23">
          <cell r="G23">
            <v>3</v>
          </cell>
          <cell r="H23">
            <v>3</v>
          </cell>
          <cell r="I23">
            <v>3</v>
          </cell>
          <cell r="K23">
            <v>0</v>
          </cell>
          <cell r="L23">
            <v>0</v>
          </cell>
          <cell r="M23">
            <v>3</v>
          </cell>
          <cell r="N23">
            <v>3</v>
          </cell>
          <cell r="O23">
            <v>3</v>
          </cell>
          <cell r="Q23">
            <v>0</v>
          </cell>
          <cell r="R23">
            <v>0</v>
          </cell>
        </row>
        <row r="24">
          <cell r="G24">
            <v>0</v>
          </cell>
          <cell r="H24">
            <v>0</v>
          </cell>
          <cell r="I24">
            <v>0</v>
          </cell>
          <cell r="J24">
            <v>0</v>
          </cell>
          <cell r="K24">
            <v>0</v>
          </cell>
          <cell r="L24">
            <v>0</v>
          </cell>
          <cell r="M24">
            <v>0</v>
          </cell>
          <cell r="N24">
            <v>0</v>
          </cell>
          <cell r="O24">
            <v>0</v>
          </cell>
          <cell r="Q24">
            <v>0</v>
          </cell>
          <cell r="R24">
            <v>0</v>
          </cell>
        </row>
        <row r="25">
          <cell r="G25">
            <v>0</v>
          </cell>
          <cell r="I25">
            <v>0</v>
          </cell>
          <cell r="J25">
            <v>0</v>
          </cell>
          <cell r="K25">
            <v>0</v>
          </cell>
          <cell r="L25">
            <v>0</v>
          </cell>
          <cell r="M25">
            <v>0</v>
          </cell>
          <cell r="N25">
            <v>0</v>
          </cell>
          <cell r="O25">
            <v>0</v>
          </cell>
          <cell r="P25">
            <v>0</v>
          </cell>
          <cell r="Q25">
            <v>0</v>
          </cell>
          <cell r="R25">
            <v>0</v>
          </cell>
        </row>
        <row r="26">
          <cell r="G26">
            <v>3</v>
          </cell>
          <cell r="H26">
            <v>3</v>
          </cell>
          <cell r="I26">
            <v>3</v>
          </cell>
          <cell r="J26">
            <v>0</v>
          </cell>
          <cell r="K26">
            <v>0</v>
          </cell>
          <cell r="L26">
            <v>0</v>
          </cell>
          <cell r="M26">
            <v>3</v>
          </cell>
          <cell r="N26">
            <v>3</v>
          </cell>
          <cell r="O26">
            <v>3</v>
          </cell>
          <cell r="P26">
            <v>0</v>
          </cell>
          <cell r="Q26">
            <v>0</v>
          </cell>
          <cell r="R26">
            <v>0</v>
          </cell>
        </row>
        <row r="27">
          <cell r="G27">
            <v>71.72</v>
          </cell>
          <cell r="H27">
            <v>71.72</v>
          </cell>
          <cell r="I27">
            <v>71.72</v>
          </cell>
          <cell r="J27">
            <v>0</v>
          </cell>
          <cell r="K27">
            <v>0</v>
          </cell>
          <cell r="L27">
            <v>0</v>
          </cell>
          <cell r="M27">
            <v>71.72</v>
          </cell>
          <cell r="N27">
            <v>71.72</v>
          </cell>
          <cell r="O27">
            <v>71.72</v>
          </cell>
          <cell r="P27">
            <v>0</v>
          </cell>
          <cell r="Q27">
            <v>0</v>
          </cell>
          <cell r="R27">
            <v>0</v>
          </cell>
        </row>
        <row r="28">
          <cell r="G28">
            <v>558</v>
          </cell>
          <cell r="H28">
            <v>558</v>
          </cell>
          <cell r="I28">
            <v>558</v>
          </cell>
          <cell r="J28">
            <v>0</v>
          </cell>
          <cell r="K28">
            <v>0</v>
          </cell>
          <cell r="L28">
            <v>0</v>
          </cell>
          <cell r="M28">
            <v>558</v>
          </cell>
          <cell r="N28">
            <v>558</v>
          </cell>
          <cell r="O28">
            <v>558</v>
          </cell>
          <cell r="P28">
            <v>0</v>
          </cell>
          <cell r="Q28">
            <v>0</v>
          </cell>
          <cell r="R28">
            <v>0</v>
          </cell>
        </row>
        <row r="29">
          <cell r="G29">
            <v>0</v>
          </cell>
          <cell r="H29">
            <v>0</v>
          </cell>
          <cell r="I29">
            <v>0</v>
          </cell>
          <cell r="J29">
            <v>0</v>
          </cell>
          <cell r="K29">
            <v>0</v>
          </cell>
          <cell r="L29">
            <v>0</v>
          </cell>
          <cell r="M29">
            <v>0</v>
          </cell>
          <cell r="N29">
            <v>0</v>
          </cell>
          <cell r="O29">
            <v>0</v>
          </cell>
          <cell r="Q29">
            <v>0</v>
          </cell>
          <cell r="R29">
            <v>0</v>
          </cell>
        </row>
        <row r="30">
          <cell r="G30">
            <v>558</v>
          </cell>
          <cell r="H30">
            <v>558</v>
          </cell>
          <cell r="I30">
            <v>558</v>
          </cell>
          <cell r="K30">
            <v>0</v>
          </cell>
          <cell r="L30">
            <v>0</v>
          </cell>
          <cell r="M30">
            <v>558</v>
          </cell>
          <cell r="N30">
            <v>558</v>
          </cell>
          <cell r="O30">
            <v>558</v>
          </cell>
          <cell r="Q30">
            <v>0</v>
          </cell>
          <cell r="R30">
            <v>0</v>
          </cell>
        </row>
        <row r="31">
          <cell r="G31">
            <v>40.019760000000005</v>
          </cell>
          <cell r="H31">
            <v>40.019760000000005</v>
          </cell>
          <cell r="I31">
            <v>40.019760000000005</v>
          </cell>
          <cell r="J31">
            <v>0</v>
          </cell>
          <cell r="K31">
            <v>0</v>
          </cell>
          <cell r="L31">
            <v>0</v>
          </cell>
          <cell r="M31">
            <v>40.019760000000005</v>
          </cell>
          <cell r="N31">
            <v>40.019760000000005</v>
          </cell>
          <cell r="O31">
            <v>40.019760000000005</v>
          </cell>
          <cell r="P31">
            <v>0</v>
          </cell>
          <cell r="Q31">
            <v>0</v>
          </cell>
          <cell r="R31">
            <v>0</v>
          </cell>
        </row>
        <row r="32">
          <cell r="G32">
            <v>3</v>
          </cell>
          <cell r="H32">
            <v>3</v>
          </cell>
          <cell r="I32">
            <v>3</v>
          </cell>
          <cell r="J32">
            <v>0</v>
          </cell>
          <cell r="K32">
            <v>0</v>
          </cell>
          <cell r="L32">
            <v>0</v>
          </cell>
          <cell r="M32">
            <v>3</v>
          </cell>
          <cell r="N32">
            <v>3</v>
          </cell>
          <cell r="O32">
            <v>3</v>
          </cell>
          <cell r="P32">
            <v>0</v>
          </cell>
          <cell r="Q32">
            <v>0</v>
          </cell>
          <cell r="R32">
            <v>0</v>
          </cell>
        </row>
        <row r="33">
          <cell r="G33">
            <v>188.99999999999997</v>
          </cell>
          <cell r="H33">
            <v>188.99999999999997</v>
          </cell>
          <cell r="I33">
            <v>188.99999999999997</v>
          </cell>
          <cell r="K33">
            <v>0</v>
          </cell>
          <cell r="L33">
            <v>0</v>
          </cell>
          <cell r="M33">
            <v>189</v>
          </cell>
          <cell r="N33">
            <v>189</v>
          </cell>
          <cell r="O33">
            <v>189</v>
          </cell>
          <cell r="Q33">
            <v>0</v>
          </cell>
          <cell r="R33">
            <v>0</v>
          </cell>
        </row>
        <row r="34">
          <cell r="G34">
            <v>0.56699999999999995</v>
          </cell>
          <cell r="H34">
            <v>0.56699999999999984</v>
          </cell>
          <cell r="I34">
            <v>0.56699999999999995</v>
          </cell>
          <cell r="J34">
            <v>0</v>
          </cell>
          <cell r="K34">
            <v>0</v>
          </cell>
          <cell r="L34">
            <v>0</v>
          </cell>
          <cell r="M34">
            <v>0.56699999999999995</v>
          </cell>
          <cell r="N34">
            <v>0.56699999999999995</v>
          </cell>
          <cell r="O34">
            <v>0.56699999999999995</v>
          </cell>
          <cell r="P34">
            <v>0</v>
          </cell>
          <cell r="Q34">
            <v>0</v>
          </cell>
          <cell r="R34">
            <v>0</v>
          </cell>
        </row>
        <row r="35">
          <cell r="G35">
            <v>40.586760000000005</v>
          </cell>
          <cell r="H35">
            <v>40.586760000000005</v>
          </cell>
          <cell r="I35">
            <v>40.586760000000005</v>
          </cell>
          <cell r="J35">
            <v>0</v>
          </cell>
          <cell r="K35">
            <v>0</v>
          </cell>
          <cell r="L35">
            <v>0</v>
          </cell>
          <cell r="M35">
            <v>40.586760000000005</v>
          </cell>
          <cell r="N35">
            <v>40.586760000000005</v>
          </cell>
          <cell r="O35">
            <v>40.586760000000005</v>
          </cell>
          <cell r="P35">
            <v>0</v>
          </cell>
          <cell r="Q35">
            <v>0</v>
          </cell>
          <cell r="R35">
            <v>0</v>
          </cell>
        </row>
        <row r="36">
          <cell r="G36">
            <v>98.602992700082496</v>
          </cell>
          <cell r="H36">
            <v>98.602992700082496</v>
          </cell>
          <cell r="I36">
            <v>98.602992700082496</v>
          </cell>
          <cell r="J36">
            <v>0</v>
          </cell>
          <cell r="K36">
            <v>0</v>
          </cell>
          <cell r="L36">
            <v>0</v>
          </cell>
          <cell r="M36">
            <v>98.602992700082496</v>
          </cell>
          <cell r="N36">
            <v>98.602992700082496</v>
          </cell>
          <cell r="O36">
            <v>98.602992700082496</v>
          </cell>
          <cell r="P36">
            <v>0</v>
          </cell>
          <cell r="Q36">
            <v>0</v>
          </cell>
          <cell r="R36">
            <v>0</v>
          </cell>
        </row>
        <row r="37">
          <cell r="G37">
            <v>40.586760000000005</v>
          </cell>
          <cell r="H37">
            <v>40.586760000000005</v>
          </cell>
          <cell r="I37">
            <v>40.586760000000005</v>
          </cell>
          <cell r="J37">
            <v>0</v>
          </cell>
          <cell r="K37">
            <v>0</v>
          </cell>
          <cell r="L37">
            <v>0</v>
          </cell>
          <cell r="M37">
            <v>40.586760000000005</v>
          </cell>
          <cell r="N37">
            <v>40.586760000000005</v>
          </cell>
          <cell r="O37">
            <v>40.586760000000005</v>
          </cell>
          <cell r="P37">
            <v>0</v>
          </cell>
        </row>
        <row r="38">
          <cell r="G38">
            <v>0</v>
          </cell>
          <cell r="H38">
            <v>0</v>
          </cell>
          <cell r="I38">
            <v>0</v>
          </cell>
          <cell r="J38">
            <v>0</v>
          </cell>
          <cell r="K38">
            <v>0</v>
          </cell>
          <cell r="L38">
            <v>0</v>
          </cell>
          <cell r="M38">
            <v>0</v>
          </cell>
          <cell r="N38">
            <v>0</v>
          </cell>
          <cell r="O38">
            <v>0</v>
          </cell>
          <cell r="P38">
            <v>0</v>
          </cell>
        </row>
        <row r="39">
          <cell r="C39" t="str">
            <v>Уголь</v>
          </cell>
          <cell r="D39" t="str">
            <v>L18</v>
          </cell>
          <cell r="F39" t="str">
            <v>тыс.тут</v>
          </cell>
          <cell r="G39">
            <v>0</v>
          </cell>
          <cell r="H39">
            <v>0</v>
          </cell>
          <cell r="I39">
            <v>0</v>
          </cell>
          <cell r="J39">
            <v>0</v>
          </cell>
          <cell r="K39">
            <v>0</v>
          </cell>
          <cell r="L39">
            <v>0</v>
          </cell>
          <cell r="M39">
            <v>0</v>
          </cell>
          <cell r="N39">
            <v>0</v>
          </cell>
          <cell r="O39">
            <v>0</v>
          </cell>
          <cell r="P39">
            <v>0</v>
          </cell>
          <cell r="Q39">
            <v>0</v>
          </cell>
          <cell r="R39">
            <v>0</v>
          </cell>
        </row>
        <row r="40">
          <cell r="C40" t="str">
            <v>Уголь</v>
          </cell>
          <cell r="D40" t="str">
            <v>L18</v>
          </cell>
          <cell r="F40" t="str">
            <v>тыс.тут</v>
          </cell>
          <cell r="G40">
            <v>0</v>
          </cell>
          <cell r="H40">
            <v>0</v>
          </cell>
          <cell r="I40">
            <v>0</v>
          </cell>
          <cell r="J40">
            <v>0</v>
          </cell>
          <cell r="K40">
            <v>0</v>
          </cell>
          <cell r="L40">
            <v>0</v>
          </cell>
          <cell r="M40">
            <v>0</v>
          </cell>
          <cell r="N40">
            <v>0</v>
          </cell>
          <cell r="O40">
            <v>0</v>
          </cell>
          <cell r="P40">
            <v>0</v>
          </cell>
          <cell r="Q40">
            <v>0</v>
          </cell>
          <cell r="R40">
            <v>0</v>
          </cell>
        </row>
        <row r="42">
          <cell r="G42">
            <v>0</v>
          </cell>
          <cell r="H42">
            <v>0</v>
          </cell>
          <cell r="I42">
            <v>0</v>
          </cell>
          <cell r="J42">
            <v>0</v>
          </cell>
          <cell r="K42">
            <v>0</v>
          </cell>
          <cell r="L42">
            <v>0</v>
          </cell>
          <cell r="M42">
            <v>0</v>
          </cell>
          <cell r="N42">
            <v>0</v>
          </cell>
          <cell r="O42">
            <v>0</v>
          </cell>
          <cell r="P42">
            <v>0</v>
          </cell>
        </row>
        <row r="43">
          <cell r="G43">
            <v>40.586760000000005</v>
          </cell>
          <cell r="H43">
            <v>40.586760000000005</v>
          </cell>
          <cell r="I43">
            <v>40.586760000000005</v>
          </cell>
          <cell r="J43">
            <v>0</v>
          </cell>
          <cell r="K43">
            <v>0</v>
          </cell>
          <cell r="L43">
            <v>0</v>
          </cell>
          <cell r="M43">
            <v>40.586760000000005</v>
          </cell>
          <cell r="N43">
            <v>40.586760000000005</v>
          </cell>
          <cell r="O43">
            <v>40.586760000000005</v>
          </cell>
          <cell r="P43">
            <v>0</v>
          </cell>
        </row>
        <row r="44">
          <cell r="G44">
            <v>40.586760000000005</v>
          </cell>
          <cell r="H44">
            <v>40.586760000000005</v>
          </cell>
          <cell r="I44">
            <v>40.586760000000005</v>
          </cell>
          <cell r="J44">
            <v>0</v>
          </cell>
          <cell r="K44">
            <v>0</v>
          </cell>
          <cell r="L44">
            <v>0</v>
          </cell>
          <cell r="M44">
            <v>40.586760000000005</v>
          </cell>
          <cell r="N44">
            <v>40.586760000000005</v>
          </cell>
          <cell r="O44">
            <v>40.586760000000005</v>
          </cell>
          <cell r="P44">
            <v>0</v>
          </cell>
        </row>
        <row r="45">
          <cell r="G45">
            <v>0</v>
          </cell>
          <cell r="H45">
            <v>0</v>
          </cell>
          <cell r="I45">
            <v>0</v>
          </cell>
          <cell r="J45">
            <v>0</v>
          </cell>
          <cell r="K45">
            <v>0</v>
          </cell>
          <cell r="L45">
            <v>0</v>
          </cell>
          <cell r="M45">
            <v>0</v>
          </cell>
          <cell r="N45">
            <v>0</v>
          </cell>
          <cell r="O45">
            <v>0</v>
          </cell>
          <cell r="P45">
            <v>0</v>
          </cell>
        </row>
        <row r="46">
          <cell r="G46">
            <v>0</v>
          </cell>
          <cell r="H46">
            <v>0</v>
          </cell>
          <cell r="I46">
            <v>0</v>
          </cell>
          <cell r="J46">
            <v>0</v>
          </cell>
          <cell r="K46">
            <v>0</v>
          </cell>
          <cell r="L46">
            <v>0</v>
          </cell>
          <cell r="M46">
            <v>0</v>
          </cell>
          <cell r="N46">
            <v>0</v>
          </cell>
          <cell r="O46">
            <v>0</v>
          </cell>
          <cell r="P46">
            <v>0</v>
          </cell>
        </row>
        <row r="47">
          <cell r="G47">
            <v>0</v>
          </cell>
          <cell r="H47">
            <v>0</v>
          </cell>
          <cell r="I47">
            <v>0</v>
          </cell>
          <cell r="J47">
            <v>0</v>
          </cell>
          <cell r="K47">
            <v>0</v>
          </cell>
          <cell r="L47">
            <v>0</v>
          </cell>
          <cell r="M47">
            <v>0</v>
          </cell>
          <cell r="N47">
            <v>0</v>
          </cell>
          <cell r="O47">
            <v>0</v>
          </cell>
          <cell r="P47">
            <v>0</v>
          </cell>
        </row>
        <row r="48">
          <cell r="C48" t="str">
            <v>Другие виды топлива</v>
          </cell>
          <cell r="D48" t="str">
            <v>L18</v>
          </cell>
          <cell r="E48" t="str">
            <v>18</v>
          </cell>
          <cell r="F48" t="str">
            <v>тыс.тут</v>
          </cell>
          <cell r="G48">
            <v>0</v>
          </cell>
          <cell r="H48">
            <v>0</v>
          </cell>
          <cell r="I48">
            <v>0</v>
          </cell>
          <cell r="J48">
            <v>0</v>
          </cell>
          <cell r="K48">
            <v>0</v>
          </cell>
          <cell r="L48">
            <v>0</v>
          </cell>
          <cell r="M48">
            <v>0</v>
          </cell>
          <cell r="N48">
            <v>0</v>
          </cell>
          <cell r="O48">
            <v>0</v>
          </cell>
          <cell r="P48">
            <v>0</v>
          </cell>
          <cell r="Q48">
            <v>0</v>
          </cell>
          <cell r="R48">
            <v>0</v>
          </cell>
        </row>
        <row r="49">
          <cell r="C49" t="str">
            <v>Другие виды топлива</v>
          </cell>
          <cell r="D49" t="str">
            <v>L18</v>
          </cell>
          <cell r="E49" t="str">
            <v>18</v>
          </cell>
          <cell r="F49" t="str">
            <v>тыс.тут</v>
          </cell>
          <cell r="G49">
            <v>0</v>
          </cell>
          <cell r="H49">
            <v>0</v>
          </cell>
          <cell r="I49">
            <v>0</v>
          </cell>
          <cell r="J49">
            <v>0</v>
          </cell>
          <cell r="K49">
            <v>0</v>
          </cell>
          <cell r="L49">
            <v>0</v>
          </cell>
          <cell r="M49">
            <v>0</v>
          </cell>
          <cell r="N49">
            <v>0</v>
          </cell>
          <cell r="O49">
            <v>0</v>
          </cell>
          <cell r="P49">
            <v>0</v>
          </cell>
          <cell r="Q49">
            <v>0</v>
          </cell>
          <cell r="R49">
            <v>0</v>
          </cell>
        </row>
        <row r="51">
          <cell r="G51">
            <v>40.019760000000005</v>
          </cell>
          <cell r="H51">
            <v>40.019760000000005</v>
          </cell>
          <cell r="I51">
            <v>40.019760000000005</v>
          </cell>
          <cell r="J51">
            <v>0</v>
          </cell>
          <cell r="K51">
            <v>0</v>
          </cell>
          <cell r="L51">
            <v>0</v>
          </cell>
          <cell r="M51">
            <v>40.019760000000005</v>
          </cell>
          <cell r="N51">
            <v>40.019760000000005</v>
          </cell>
          <cell r="O51">
            <v>40.019760000000005</v>
          </cell>
          <cell r="P51">
            <v>0</v>
          </cell>
        </row>
        <row r="53">
          <cell r="G53">
            <v>100</v>
          </cell>
          <cell r="H53">
            <v>100</v>
          </cell>
          <cell r="I53">
            <v>100</v>
          </cell>
          <cell r="J53">
            <v>0</v>
          </cell>
          <cell r="K53">
            <v>0</v>
          </cell>
          <cell r="L53">
            <v>0</v>
          </cell>
          <cell r="M53">
            <v>100</v>
          </cell>
          <cell r="N53">
            <v>100</v>
          </cell>
          <cell r="O53">
            <v>100</v>
          </cell>
          <cell r="P53">
            <v>0</v>
          </cell>
        </row>
        <row r="54">
          <cell r="G54">
            <v>0</v>
          </cell>
          <cell r="H54">
            <v>0</v>
          </cell>
          <cell r="I54">
            <v>0</v>
          </cell>
          <cell r="J54">
            <v>0</v>
          </cell>
          <cell r="K54">
            <v>0</v>
          </cell>
          <cell r="L54">
            <v>0</v>
          </cell>
          <cell r="M54">
            <v>0</v>
          </cell>
          <cell r="N54">
            <v>0</v>
          </cell>
          <cell r="O54">
            <v>0</v>
          </cell>
          <cell r="P54">
            <v>0</v>
          </cell>
        </row>
        <row r="55">
          <cell r="C55" t="str">
            <v>Уголь</v>
          </cell>
          <cell r="D55" t="str">
            <v>L19</v>
          </cell>
          <cell r="E55" t="str">
            <v>19</v>
          </cell>
          <cell r="F55" t="str">
            <v>%</v>
          </cell>
          <cell r="G55">
            <v>0</v>
          </cell>
          <cell r="H55">
            <v>0</v>
          </cell>
          <cell r="I55">
            <v>0</v>
          </cell>
          <cell r="K55">
            <v>0</v>
          </cell>
          <cell r="L55">
            <v>0</v>
          </cell>
          <cell r="N55">
            <v>0</v>
          </cell>
          <cell r="O55">
            <v>0</v>
          </cell>
          <cell r="Q55">
            <v>0</v>
          </cell>
          <cell r="R55">
            <v>0</v>
          </cell>
        </row>
        <row r="56">
          <cell r="C56" t="str">
            <v>Уголь</v>
          </cell>
          <cell r="D56" t="str">
            <v>L19</v>
          </cell>
          <cell r="E56" t="str">
            <v>19</v>
          </cell>
          <cell r="F56" t="str">
            <v>%</v>
          </cell>
          <cell r="G56">
            <v>0</v>
          </cell>
          <cell r="H56">
            <v>0</v>
          </cell>
          <cell r="I56">
            <v>0</v>
          </cell>
          <cell r="K56">
            <v>0</v>
          </cell>
          <cell r="L56">
            <v>0</v>
          </cell>
          <cell r="N56">
            <v>0</v>
          </cell>
          <cell r="O56">
            <v>0</v>
          </cell>
          <cell r="Q56">
            <v>0</v>
          </cell>
          <cell r="R56">
            <v>0</v>
          </cell>
        </row>
        <row r="57">
          <cell r="G57">
            <v>0</v>
          </cell>
          <cell r="H57">
            <v>0</v>
          </cell>
          <cell r="I57">
            <v>0</v>
          </cell>
          <cell r="J57">
            <v>0</v>
          </cell>
          <cell r="K57">
            <v>0</v>
          </cell>
          <cell r="L57">
            <v>0</v>
          </cell>
          <cell r="M57">
            <v>0</v>
          </cell>
          <cell r="N57">
            <v>0</v>
          </cell>
          <cell r="O57">
            <v>0</v>
          </cell>
        </row>
        <row r="58">
          <cell r="G58">
            <v>100</v>
          </cell>
          <cell r="H58">
            <v>100</v>
          </cell>
          <cell r="I58">
            <v>100</v>
          </cell>
          <cell r="J58">
            <v>0</v>
          </cell>
          <cell r="K58">
            <v>0</v>
          </cell>
          <cell r="L58">
            <v>0</v>
          </cell>
          <cell r="M58">
            <v>100</v>
          </cell>
          <cell r="N58">
            <v>100</v>
          </cell>
          <cell r="O58">
            <v>100</v>
          </cell>
          <cell r="P58">
            <v>0</v>
          </cell>
        </row>
        <row r="59">
          <cell r="G59">
            <v>100</v>
          </cell>
          <cell r="H59">
            <v>100</v>
          </cell>
          <cell r="I59">
            <v>100</v>
          </cell>
          <cell r="K59">
            <v>0</v>
          </cell>
          <cell r="L59">
            <v>0</v>
          </cell>
          <cell r="M59">
            <v>100</v>
          </cell>
          <cell r="N59">
            <v>100</v>
          </cell>
          <cell r="O59">
            <v>100</v>
          </cell>
        </row>
        <row r="60">
          <cell r="G60">
            <v>0</v>
          </cell>
          <cell r="H60">
            <v>0</v>
          </cell>
          <cell r="I60">
            <v>0</v>
          </cell>
          <cell r="J60">
            <v>0</v>
          </cell>
          <cell r="K60">
            <v>0</v>
          </cell>
          <cell r="L60">
            <v>0</v>
          </cell>
          <cell r="M60">
            <v>0</v>
          </cell>
          <cell r="N60">
            <v>0</v>
          </cell>
          <cell r="O60">
            <v>0</v>
          </cell>
        </row>
        <row r="61">
          <cell r="G61">
            <v>0</v>
          </cell>
          <cell r="H61">
            <v>0</v>
          </cell>
          <cell r="I61">
            <v>0</v>
          </cell>
          <cell r="J61">
            <v>0</v>
          </cell>
          <cell r="K61">
            <v>0</v>
          </cell>
          <cell r="L61">
            <v>0</v>
          </cell>
          <cell r="M61">
            <v>0</v>
          </cell>
          <cell r="N61">
            <v>0</v>
          </cell>
          <cell r="O61">
            <v>0</v>
          </cell>
        </row>
        <row r="62">
          <cell r="G62">
            <v>0</v>
          </cell>
          <cell r="H62">
            <v>0</v>
          </cell>
          <cell r="I62">
            <v>0</v>
          </cell>
          <cell r="J62">
            <v>0</v>
          </cell>
          <cell r="K62">
            <v>0</v>
          </cell>
          <cell r="L62">
            <v>0</v>
          </cell>
          <cell r="M62">
            <v>0</v>
          </cell>
          <cell r="N62">
            <v>0</v>
          </cell>
          <cell r="O62">
            <v>0</v>
          </cell>
          <cell r="P62">
            <v>0</v>
          </cell>
        </row>
        <row r="63">
          <cell r="C63" t="str">
            <v>Другие виды топлива</v>
          </cell>
          <cell r="D63" t="str">
            <v>L19</v>
          </cell>
          <cell r="E63" t="str">
            <v>19</v>
          </cell>
          <cell r="F63" t="str">
            <v>%</v>
          </cell>
          <cell r="G63">
            <v>0</v>
          </cell>
          <cell r="H63">
            <v>0</v>
          </cell>
          <cell r="I63">
            <v>0</v>
          </cell>
          <cell r="K63">
            <v>0</v>
          </cell>
          <cell r="L63">
            <v>0</v>
          </cell>
          <cell r="N63">
            <v>0</v>
          </cell>
          <cell r="O63">
            <v>0</v>
          </cell>
          <cell r="Q63">
            <v>0</v>
          </cell>
          <cell r="R63">
            <v>0</v>
          </cell>
        </row>
        <row r="64">
          <cell r="C64" t="str">
            <v>Другие виды топлива</v>
          </cell>
          <cell r="D64" t="str">
            <v>L19</v>
          </cell>
          <cell r="E64" t="str">
            <v>19</v>
          </cell>
          <cell r="F64" t="str">
            <v>%</v>
          </cell>
          <cell r="G64">
            <v>0</v>
          </cell>
          <cell r="H64">
            <v>0</v>
          </cell>
          <cell r="I64">
            <v>0</v>
          </cell>
          <cell r="K64">
            <v>0</v>
          </cell>
          <cell r="L64">
            <v>0</v>
          </cell>
          <cell r="N64">
            <v>0</v>
          </cell>
          <cell r="O64">
            <v>0</v>
          </cell>
          <cell r="Q64">
            <v>0</v>
          </cell>
          <cell r="R64">
            <v>0</v>
          </cell>
        </row>
        <row r="67">
          <cell r="G67">
            <v>0</v>
          </cell>
          <cell r="H67">
            <v>0</v>
          </cell>
          <cell r="I67">
            <v>0</v>
          </cell>
          <cell r="J67">
            <v>0</v>
          </cell>
          <cell r="K67">
            <v>0</v>
          </cell>
          <cell r="L67">
            <v>0</v>
          </cell>
          <cell r="M67">
            <v>0</v>
          </cell>
          <cell r="N67">
            <v>0</v>
          </cell>
          <cell r="O67">
            <v>0</v>
          </cell>
          <cell r="P67">
            <v>0</v>
          </cell>
        </row>
        <row r="68">
          <cell r="C68" t="str">
            <v>Уголь</v>
          </cell>
          <cell r="D68" t="str">
            <v>L20</v>
          </cell>
          <cell r="E68" t="str">
            <v>20</v>
          </cell>
          <cell r="G68">
            <v>0</v>
          </cell>
          <cell r="H68">
            <v>0</v>
          </cell>
          <cell r="I68">
            <v>0</v>
          </cell>
          <cell r="K68">
            <v>0</v>
          </cell>
          <cell r="L68">
            <v>0</v>
          </cell>
          <cell r="N68">
            <v>0</v>
          </cell>
          <cell r="O68">
            <v>0</v>
          </cell>
          <cell r="Q68">
            <v>0</v>
          </cell>
          <cell r="R68">
            <v>0</v>
          </cell>
        </row>
        <row r="69">
          <cell r="C69" t="str">
            <v>Уголь</v>
          </cell>
          <cell r="D69" t="str">
            <v>L20</v>
          </cell>
          <cell r="E69" t="str">
            <v>20</v>
          </cell>
          <cell r="G69">
            <v>0</v>
          </cell>
          <cell r="H69">
            <v>0</v>
          </cell>
          <cell r="I69">
            <v>0</v>
          </cell>
          <cell r="K69">
            <v>0</v>
          </cell>
          <cell r="L69">
            <v>0</v>
          </cell>
          <cell r="N69">
            <v>0</v>
          </cell>
          <cell r="O69">
            <v>0</v>
          </cell>
          <cell r="Q69">
            <v>0</v>
          </cell>
          <cell r="R69">
            <v>0</v>
          </cell>
        </row>
        <row r="70">
          <cell r="G70">
            <v>0</v>
          </cell>
          <cell r="I70">
            <v>0</v>
          </cell>
          <cell r="J70">
            <v>0</v>
          </cell>
          <cell r="K70">
            <v>0</v>
          </cell>
          <cell r="L70">
            <v>0</v>
          </cell>
          <cell r="M70">
            <v>0</v>
          </cell>
          <cell r="N70">
            <v>0</v>
          </cell>
          <cell r="O70">
            <v>0</v>
          </cell>
        </row>
        <row r="71">
          <cell r="G71">
            <v>1.1399999999999999</v>
          </cell>
          <cell r="H71">
            <v>1.1399999999999999</v>
          </cell>
          <cell r="I71">
            <v>1.1399999999999999</v>
          </cell>
          <cell r="J71">
            <v>0</v>
          </cell>
          <cell r="K71">
            <v>0</v>
          </cell>
          <cell r="L71">
            <v>0</v>
          </cell>
          <cell r="M71">
            <v>1.1399999999999999</v>
          </cell>
          <cell r="N71">
            <v>1.1399999999999999</v>
          </cell>
          <cell r="O71">
            <v>1.1399999999999999</v>
          </cell>
          <cell r="P71">
            <v>0</v>
          </cell>
        </row>
        <row r="72">
          <cell r="G72">
            <v>1.1399999999999999</v>
          </cell>
          <cell r="H72">
            <v>1.1399999999999999</v>
          </cell>
          <cell r="I72">
            <v>1.1399999999999999</v>
          </cell>
          <cell r="K72">
            <v>0</v>
          </cell>
          <cell r="L72">
            <v>0</v>
          </cell>
          <cell r="M72">
            <v>1.1399999999999999</v>
          </cell>
          <cell r="N72">
            <v>1.1399999999999999</v>
          </cell>
          <cell r="O72">
            <v>1.1399999999999999</v>
          </cell>
        </row>
        <row r="73">
          <cell r="G73">
            <v>0</v>
          </cell>
          <cell r="H73">
            <v>0</v>
          </cell>
          <cell r="I73">
            <v>0</v>
          </cell>
          <cell r="J73">
            <v>0</v>
          </cell>
          <cell r="K73">
            <v>0</v>
          </cell>
          <cell r="L73">
            <v>0</v>
          </cell>
          <cell r="M73">
            <v>0</v>
          </cell>
          <cell r="N73">
            <v>0</v>
          </cell>
          <cell r="O73">
            <v>0</v>
          </cell>
        </row>
        <row r="74">
          <cell r="G74">
            <v>0</v>
          </cell>
          <cell r="H74">
            <v>0</v>
          </cell>
          <cell r="I74">
            <v>0</v>
          </cell>
          <cell r="J74">
            <v>0</v>
          </cell>
          <cell r="K74">
            <v>0</v>
          </cell>
          <cell r="L74">
            <v>0</v>
          </cell>
          <cell r="M74">
            <v>0</v>
          </cell>
          <cell r="N74">
            <v>0</v>
          </cell>
          <cell r="O74">
            <v>0</v>
          </cell>
        </row>
        <row r="75">
          <cell r="G75">
            <v>0</v>
          </cell>
          <cell r="H75">
            <v>0</v>
          </cell>
          <cell r="I75">
            <v>0</v>
          </cell>
          <cell r="J75">
            <v>0</v>
          </cell>
          <cell r="K75">
            <v>0</v>
          </cell>
          <cell r="L75">
            <v>0</v>
          </cell>
          <cell r="M75">
            <v>0</v>
          </cell>
          <cell r="N75">
            <v>0</v>
          </cell>
          <cell r="O75">
            <v>0</v>
          </cell>
          <cell r="P75">
            <v>0</v>
          </cell>
        </row>
        <row r="76">
          <cell r="C76" t="str">
            <v>Другие виды топлива</v>
          </cell>
          <cell r="D76" t="str">
            <v>L20</v>
          </cell>
          <cell r="E76" t="str">
            <v>20</v>
          </cell>
          <cell r="G76">
            <v>0</v>
          </cell>
          <cell r="H76">
            <v>0</v>
          </cell>
          <cell r="I76">
            <v>0</v>
          </cell>
          <cell r="K76">
            <v>0</v>
          </cell>
          <cell r="L76">
            <v>0</v>
          </cell>
          <cell r="N76">
            <v>0</v>
          </cell>
          <cell r="O76">
            <v>0</v>
          </cell>
          <cell r="Q76">
            <v>0</v>
          </cell>
          <cell r="R76">
            <v>0</v>
          </cell>
        </row>
        <row r="77">
          <cell r="C77" t="str">
            <v>Другие виды топлива</v>
          </cell>
          <cell r="D77" t="str">
            <v>L20</v>
          </cell>
          <cell r="E77" t="str">
            <v>20</v>
          </cell>
          <cell r="G77">
            <v>0</v>
          </cell>
          <cell r="H77">
            <v>0</v>
          </cell>
          <cell r="I77">
            <v>0</v>
          </cell>
          <cell r="K77">
            <v>0</v>
          </cell>
          <cell r="L77">
            <v>0</v>
          </cell>
          <cell r="N77">
            <v>0</v>
          </cell>
          <cell r="O77">
            <v>0</v>
          </cell>
          <cell r="Q77">
            <v>0</v>
          </cell>
          <cell r="R77">
            <v>0</v>
          </cell>
        </row>
        <row r="80">
          <cell r="G80">
            <v>0</v>
          </cell>
          <cell r="H80">
            <v>0</v>
          </cell>
          <cell r="I80">
            <v>0</v>
          </cell>
          <cell r="J80">
            <v>0</v>
          </cell>
          <cell r="K80">
            <v>0</v>
          </cell>
          <cell r="L80">
            <v>0</v>
          </cell>
          <cell r="M80">
            <v>0</v>
          </cell>
          <cell r="N80">
            <v>0</v>
          </cell>
          <cell r="O80">
            <v>0</v>
          </cell>
          <cell r="P80">
            <v>0</v>
          </cell>
        </row>
        <row r="81">
          <cell r="C81" t="str">
            <v>Уголь</v>
          </cell>
          <cell r="D81" t="str">
            <v>L21</v>
          </cell>
          <cell r="E81" t="str">
            <v>21</v>
          </cell>
          <cell r="F81" t="str">
            <v>тыс. тнт</v>
          </cell>
          <cell r="G81">
            <v>0</v>
          </cell>
          <cell r="H81">
            <v>0</v>
          </cell>
          <cell r="I81">
            <v>0</v>
          </cell>
          <cell r="J81">
            <v>0</v>
          </cell>
          <cell r="K81">
            <v>0</v>
          </cell>
          <cell r="L81">
            <v>0</v>
          </cell>
          <cell r="M81">
            <v>0</v>
          </cell>
          <cell r="N81">
            <v>0</v>
          </cell>
          <cell r="O81">
            <v>0</v>
          </cell>
          <cell r="P81">
            <v>0</v>
          </cell>
          <cell r="Q81">
            <v>0</v>
          </cell>
          <cell r="R81">
            <v>0</v>
          </cell>
        </row>
        <row r="82">
          <cell r="C82" t="str">
            <v>Уголь</v>
          </cell>
          <cell r="D82" t="str">
            <v>L21</v>
          </cell>
          <cell r="E82" t="str">
            <v>21</v>
          </cell>
          <cell r="F82" t="str">
            <v>тыс. тнт</v>
          </cell>
          <cell r="G82">
            <v>0</v>
          </cell>
          <cell r="H82">
            <v>0</v>
          </cell>
          <cell r="I82">
            <v>0</v>
          </cell>
          <cell r="J82">
            <v>0</v>
          </cell>
          <cell r="K82">
            <v>0</v>
          </cell>
          <cell r="L82">
            <v>0</v>
          </cell>
          <cell r="M82">
            <v>0</v>
          </cell>
          <cell r="N82">
            <v>0</v>
          </cell>
          <cell r="O82">
            <v>0</v>
          </cell>
          <cell r="P82">
            <v>0</v>
          </cell>
          <cell r="Q82">
            <v>0</v>
          </cell>
          <cell r="R82">
            <v>0</v>
          </cell>
        </row>
        <row r="83">
          <cell r="G83">
            <v>0</v>
          </cell>
          <cell r="H83">
            <v>0</v>
          </cell>
          <cell r="I83">
            <v>0</v>
          </cell>
          <cell r="J83">
            <v>0</v>
          </cell>
          <cell r="K83">
            <v>0</v>
          </cell>
          <cell r="L83">
            <v>0</v>
          </cell>
          <cell r="M83">
            <v>0</v>
          </cell>
          <cell r="N83">
            <v>0</v>
          </cell>
          <cell r="O83">
            <v>0</v>
          </cell>
          <cell r="P83">
            <v>0</v>
          </cell>
        </row>
        <row r="84">
          <cell r="G84">
            <v>35.602421052631584</v>
          </cell>
          <cell r="H84">
            <v>35.602421052631584</v>
          </cell>
          <cell r="I84">
            <v>35.602421052631584</v>
          </cell>
          <cell r="J84">
            <v>0</v>
          </cell>
          <cell r="K84">
            <v>0</v>
          </cell>
          <cell r="L84">
            <v>0</v>
          </cell>
          <cell r="M84">
            <v>35.602421052631584</v>
          </cell>
          <cell r="N84">
            <v>35.602421052631584</v>
          </cell>
          <cell r="O84">
            <v>35.602421052631584</v>
          </cell>
          <cell r="P84">
            <v>0</v>
          </cell>
        </row>
        <row r="85">
          <cell r="G85">
            <v>35.602421052631584</v>
          </cell>
          <cell r="H85">
            <v>35.602421052631584</v>
          </cell>
          <cell r="I85">
            <v>35.602421052631584</v>
          </cell>
          <cell r="J85">
            <v>0</v>
          </cell>
          <cell r="K85">
            <v>0</v>
          </cell>
          <cell r="L85">
            <v>0</v>
          </cell>
          <cell r="M85">
            <v>35.602421052631584</v>
          </cell>
          <cell r="N85">
            <v>35.602421052631584</v>
          </cell>
          <cell r="O85">
            <v>35.602421052631584</v>
          </cell>
          <cell r="P85">
            <v>0</v>
          </cell>
        </row>
        <row r="86">
          <cell r="G86">
            <v>0</v>
          </cell>
          <cell r="H86">
            <v>0</v>
          </cell>
          <cell r="I86">
            <v>0</v>
          </cell>
          <cell r="J86">
            <v>0</v>
          </cell>
          <cell r="K86">
            <v>0</v>
          </cell>
          <cell r="L86">
            <v>0</v>
          </cell>
          <cell r="M86">
            <v>0</v>
          </cell>
          <cell r="N86">
            <v>0</v>
          </cell>
          <cell r="O86">
            <v>0</v>
          </cell>
          <cell r="P86">
            <v>0</v>
          </cell>
        </row>
        <row r="87">
          <cell r="G87">
            <v>0</v>
          </cell>
          <cell r="H87">
            <v>0</v>
          </cell>
          <cell r="I87">
            <v>0</v>
          </cell>
          <cell r="J87">
            <v>0</v>
          </cell>
          <cell r="K87">
            <v>0</v>
          </cell>
          <cell r="L87">
            <v>0</v>
          </cell>
          <cell r="M87">
            <v>0</v>
          </cell>
          <cell r="N87">
            <v>0</v>
          </cell>
          <cell r="O87">
            <v>0</v>
          </cell>
          <cell r="P87">
            <v>0</v>
          </cell>
        </row>
        <row r="88">
          <cell r="G88">
            <v>0</v>
          </cell>
          <cell r="H88">
            <v>0</v>
          </cell>
          <cell r="I88">
            <v>0</v>
          </cell>
          <cell r="J88">
            <v>0</v>
          </cell>
          <cell r="K88">
            <v>0</v>
          </cell>
          <cell r="L88">
            <v>0</v>
          </cell>
          <cell r="M88">
            <v>0</v>
          </cell>
          <cell r="N88">
            <v>0</v>
          </cell>
          <cell r="O88">
            <v>0</v>
          </cell>
          <cell r="P88">
            <v>0</v>
          </cell>
        </row>
        <row r="89">
          <cell r="C89" t="str">
            <v>Другие виды топлива</v>
          </cell>
          <cell r="D89" t="str">
            <v>L21</v>
          </cell>
          <cell r="E89" t="str">
            <v>21</v>
          </cell>
          <cell r="F89" t="str">
            <v>тыс. тнт</v>
          </cell>
          <cell r="G89">
            <v>0</v>
          </cell>
          <cell r="H89">
            <v>0</v>
          </cell>
          <cell r="I89">
            <v>0</v>
          </cell>
          <cell r="J89">
            <v>0</v>
          </cell>
          <cell r="K89">
            <v>0</v>
          </cell>
          <cell r="L89">
            <v>0</v>
          </cell>
          <cell r="M89">
            <v>0</v>
          </cell>
          <cell r="N89">
            <v>0</v>
          </cell>
          <cell r="O89">
            <v>0</v>
          </cell>
          <cell r="P89">
            <v>0</v>
          </cell>
          <cell r="Q89">
            <v>0</v>
          </cell>
          <cell r="R89">
            <v>0</v>
          </cell>
        </row>
        <row r="90">
          <cell r="C90" t="str">
            <v>Другие виды топлива</v>
          </cell>
          <cell r="D90" t="str">
            <v>L21</v>
          </cell>
          <cell r="E90" t="str">
            <v>21</v>
          </cell>
          <cell r="F90" t="str">
            <v>тыс. тнт</v>
          </cell>
          <cell r="G90">
            <v>0</v>
          </cell>
          <cell r="H90">
            <v>0</v>
          </cell>
          <cell r="I90">
            <v>0</v>
          </cell>
          <cell r="J90">
            <v>0</v>
          </cell>
          <cell r="K90">
            <v>0</v>
          </cell>
          <cell r="L90">
            <v>0</v>
          </cell>
          <cell r="M90">
            <v>0</v>
          </cell>
          <cell r="N90">
            <v>0</v>
          </cell>
          <cell r="O90">
            <v>0</v>
          </cell>
          <cell r="P90">
            <v>0</v>
          </cell>
          <cell r="Q90">
            <v>0</v>
          </cell>
          <cell r="R90">
            <v>0</v>
          </cell>
        </row>
        <row r="93">
          <cell r="G93">
            <v>0</v>
          </cell>
          <cell r="H93">
            <v>0</v>
          </cell>
          <cell r="I93">
            <v>0</v>
          </cell>
          <cell r="J93">
            <v>0</v>
          </cell>
          <cell r="K93">
            <v>0</v>
          </cell>
          <cell r="L93">
            <v>0</v>
          </cell>
          <cell r="M93">
            <v>0</v>
          </cell>
          <cell r="N93">
            <v>0</v>
          </cell>
          <cell r="O93">
            <v>0</v>
          </cell>
          <cell r="P93">
            <v>0</v>
          </cell>
        </row>
        <row r="94">
          <cell r="C94" t="str">
            <v>Уголь</v>
          </cell>
          <cell r="D94" t="str">
            <v>L22</v>
          </cell>
          <cell r="E94" t="str">
            <v>22.</v>
          </cell>
          <cell r="F94" t="str">
            <v>руб/тнт</v>
          </cell>
          <cell r="G94">
            <v>0</v>
          </cell>
          <cell r="H94">
            <v>0</v>
          </cell>
          <cell r="I94">
            <v>0</v>
          </cell>
          <cell r="K94">
            <v>0</v>
          </cell>
          <cell r="L94">
            <v>0</v>
          </cell>
          <cell r="N94">
            <v>0</v>
          </cell>
          <cell r="O94">
            <v>0</v>
          </cell>
          <cell r="Q94">
            <v>0</v>
          </cell>
          <cell r="R94">
            <v>0</v>
          </cell>
        </row>
        <row r="95">
          <cell r="C95" t="str">
            <v>Уголь</v>
          </cell>
          <cell r="D95" t="str">
            <v>L22</v>
          </cell>
          <cell r="E95" t="str">
            <v>22.</v>
          </cell>
          <cell r="F95" t="str">
            <v>руб/тнт</v>
          </cell>
          <cell r="G95">
            <v>0</v>
          </cell>
          <cell r="H95">
            <v>0</v>
          </cell>
          <cell r="I95">
            <v>0</v>
          </cell>
          <cell r="K95">
            <v>0</v>
          </cell>
          <cell r="L95">
            <v>0</v>
          </cell>
          <cell r="N95">
            <v>0</v>
          </cell>
          <cell r="O95">
            <v>0</v>
          </cell>
          <cell r="Q95">
            <v>0</v>
          </cell>
          <cell r="R95">
            <v>0</v>
          </cell>
        </row>
        <row r="96">
          <cell r="G96">
            <v>0</v>
          </cell>
          <cell r="H96">
            <v>0</v>
          </cell>
          <cell r="I96">
            <v>0</v>
          </cell>
          <cell r="J96">
            <v>0</v>
          </cell>
          <cell r="K96">
            <v>0</v>
          </cell>
          <cell r="L96">
            <v>0</v>
          </cell>
          <cell r="M96">
            <v>0</v>
          </cell>
          <cell r="N96">
            <v>0</v>
          </cell>
          <cell r="O96">
            <v>0</v>
          </cell>
          <cell r="Q96">
            <v>0</v>
          </cell>
          <cell r="R96">
            <v>0</v>
          </cell>
        </row>
        <row r="97">
          <cell r="G97">
            <v>1441.65</v>
          </cell>
          <cell r="H97">
            <v>0</v>
          </cell>
          <cell r="I97">
            <v>0</v>
          </cell>
          <cell r="J97">
            <v>0</v>
          </cell>
          <cell r="K97">
            <v>0</v>
          </cell>
          <cell r="L97">
            <v>0</v>
          </cell>
          <cell r="M97">
            <v>1441.65</v>
          </cell>
          <cell r="N97">
            <v>0</v>
          </cell>
          <cell r="O97">
            <v>0</v>
          </cell>
          <cell r="P97">
            <v>0</v>
          </cell>
        </row>
        <row r="98">
          <cell r="G98">
            <v>1441.65</v>
          </cell>
          <cell r="H98">
            <v>0</v>
          </cell>
          <cell r="I98">
            <v>0</v>
          </cell>
          <cell r="K98">
            <v>0</v>
          </cell>
          <cell r="L98">
            <v>0</v>
          </cell>
          <cell r="M98">
            <v>1441.65</v>
          </cell>
          <cell r="Q98">
            <v>0</v>
          </cell>
          <cell r="R98">
            <v>0</v>
          </cell>
        </row>
        <row r="99">
          <cell r="G99">
            <v>0</v>
          </cell>
          <cell r="H99">
            <v>0</v>
          </cell>
          <cell r="I99">
            <v>0</v>
          </cell>
          <cell r="J99">
            <v>0</v>
          </cell>
          <cell r="K99">
            <v>0</v>
          </cell>
          <cell r="L99">
            <v>0</v>
          </cell>
          <cell r="M99">
            <v>0</v>
          </cell>
          <cell r="N99">
            <v>0</v>
          </cell>
          <cell r="O99">
            <v>0</v>
          </cell>
          <cell r="Q99">
            <v>0</v>
          </cell>
          <cell r="R99">
            <v>0</v>
          </cell>
        </row>
        <row r="100">
          <cell r="G100">
            <v>0</v>
          </cell>
          <cell r="H100">
            <v>0</v>
          </cell>
          <cell r="I100">
            <v>0</v>
          </cell>
          <cell r="J100">
            <v>0</v>
          </cell>
          <cell r="K100">
            <v>0</v>
          </cell>
          <cell r="L100">
            <v>0</v>
          </cell>
          <cell r="M100">
            <v>0</v>
          </cell>
          <cell r="N100">
            <v>0</v>
          </cell>
          <cell r="O100">
            <v>0</v>
          </cell>
          <cell r="Q100">
            <v>0</v>
          </cell>
          <cell r="R100">
            <v>0</v>
          </cell>
        </row>
        <row r="101">
          <cell r="G101">
            <v>0</v>
          </cell>
          <cell r="H101">
            <v>0</v>
          </cell>
          <cell r="I101">
            <v>0</v>
          </cell>
          <cell r="J101">
            <v>0</v>
          </cell>
          <cell r="K101">
            <v>0</v>
          </cell>
          <cell r="L101">
            <v>0</v>
          </cell>
          <cell r="M101">
            <v>0</v>
          </cell>
          <cell r="N101">
            <v>0</v>
          </cell>
          <cell r="O101">
            <v>0</v>
          </cell>
          <cell r="P101">
            <v>0</v>
          </cell>
        </row>
        <row r="102">
          <cell r="C102" t="str">
            <v>Другие виды топлива</v>
          </cell>
          <cell r="D102" t="str">
            <v>L22</v>
          </cell>
          <cell r="E102" t="str">
            <v>22.</v>
          </cell>
          <cell r="F102" t="str">
            <v>руб/тнт</v>
          </cell>
          <cell r="G102">
            <v>0</v>
          </cell>
          <cell r="H102">
            <v>0</v>
          </cell>
          <cell r="I102">
            <v>0</v>
          </cell>
          <cell r="K102">
            <v>0</v>
          </cell>
          <cell r="L102">
            <v>0</v>
          </cell>
          <cell r="N102">
            <v>0</v>
          </cell>
          <cell r="O102">
            <v>0</v>
          </cell>
          <cell r="Q102">
            <v>0</v>
          </cell>
          <cell r="R102">
            <v>0</v>
          </cell>
        </row>
        <row r="103">
          <cell r="C103" t="str">
            <v>Другие виды топлива</v>
          </cell>
          <cell r="D103" t="str">
            <v>L22</v>
          </cell>
          <cell r="E103" t="str">
            <v>22.</v>
          </cell>
          <cell r="F103" t="str">
            <v>руб/тнт</v>
          </cell>
          <cell r="G103">
            <v>0</v>
          </cell>
          <cell r="H103">
            <v>0</v>
          </cell>
          <cell r="I103">
            <v>0</v>
          </cell>
          <cell r="K103">
            <v>0</v>
          </cell>
          <cell r="L103">
            <v>0</v>
          </cell>
          <cell r="N103">
            <v>0</v>
          </cell>
          <cell r="O103">
            <v>0</v>
          </cell>
          <cell r="Q103">
            <v>0</v>
          </cell>
          <cell r="R103">
            <v>0</v>
          </cell>
        </row>
        <row r="105">
          <cell r="G105">
            <v>51326.230310526327</v>
          </cell>
          <cell r="H105">
            <v>0</v>
          </cell>
          <cell r="I105">
            <v>0</v>
          </cell>
          <cell r="J105">
            <v>0</v>
          </cell>
          <cell r="K105">
            <v>0</v>
          </cell>
          <cell r="L105">
            <v>0</v>
          </cell>
          <cell r="M105">
            <v>51326.230310526327</v>
          </cell>
          <cell r="N105">
            <v>0</v>
          </cell>
          <cell r="O105">
            <v>0</v>
          </cell>
          <cell r="P105">
            <v>0</v>
          </cell>
        </row>
        <row r="106">
          <cell r="G106">
            <v>0</v>
          </cell>
          <cell r="H106">
            <v>0</v>
          </cell>
          <cell r="I106">
            <v>0</v>
          </cell>
          <cell r="J106">
            <v>0</v>
          </cell>
          <cell r="K106">
            <v>0</v>
          </cell>
          <cell r="L106">
            <v>0</v>
          </cell>
          <cell r="M106">
            <v>0</v>
          </cell>
          <cell r="N106">
            <v>0</v>
          </cell>
          <cell r="O106">
            <v>0</v>
          </cell>
          <cell r="P106">
            <v>0</v>
          </cell>
        </row>
        <row r="107">
          <cell r="C107" t="str">
            <v>Уголь</v>
          </cell>
          <cell r="D107" t="str">
            <v>L23</v>
          </cell>
          <cell r="E107" t="str">
            <v>23.</v>
          </cell>
          <cell r="F107" t="str">
            <v>тыс.руб.</v>
          </cell>
          <cell r="G107">
            <v>0</v>
          </cell>
          <cell r="H107">
            <v>0</v>
          </cell>
          <cell r="I107">
            <v>0</v>
          </cell>
          <cell r="J107">
            <v>0</v>
          </cell>
          <cell r="K107">
            <v>0</v>
          </cell>
          <cell r="L107">
            <v>0</v>
          </cell>
          <cell r="M107">
            <v>0</v>
          </cell>
          <cell r="N107">
            <v>0</v>
          </cell>
          <cell r="O107">
            <v>0</v>
          </cell>
          <cell r="P107">
            <v>0</v>
          </cell>
          <cell r="Q107">
            <v>0</v>
          </cell>
          <cell r="R107">
            <v>0</v>
          </cell>
        </row>
        <row r="108">
          <cell r="C108" t="str">
            <v>Уголь</v>
          </cell>
          <cell r="D108" t="str">
            <v>L23</v>
          </cell>
          <cell r="E108" t="str">
            <v>23.</v>
          </cell>
          <cell r="F108" t="str">
            <v>тыс.руб.</v>
          </cell>
          <cell r="G108">
            <v>0</v>
          </cell>
          <cell r="H108">
            <v>0</v>
          </cell>
          <cell r="I108">
            <v>0</v>
          </cell>
          <cell r="J108">
            <v>0</v>
          </cell>
          <cell r="K108">
            <v>0</v>
          </cell>
          <cell r="L108">
            <v>0</v>
          </cell>
          <cell r="M108">
            <v>0</v>
          </cell>
          <cell r="N108">
            <v>0</v>
          </cell>
          <cell r="O108">
            <v>0</v>
          </cell>
          <cell r="P108">
            <v>0</v>
          </cell>
          <cell r="Q108">
            <v>0</v>
          </cell>
          <cell r="R108">
            <v>0</v>
          </cell>
        </row>
        <row r="109">
          <cell r="G109">
            <v>0</v>
          </cell>
          <cell r="H109">
            <v>0</v>
          </cell>
          <cell r="I109">
            <v>0</v>
          </cell>
          <cell r="J109">
            <v>0</v>
          </cell>
          <cell r="K109">
            <v>0</v>
          </cell>
          <cell r="L109">
            <v>0</v>
          </cell>
          <cell r="M109">
            <v>0</v>
          </cell>
          <cell r="N109">
            <v>0</v>
          </cell>
          <cell r="O109">
            <v>0</v>
          </cell>
          <cell r="P109">
            <v>0</v>
          </cell>
        </row>
        <row r="110">
          <cell r="G110">
            <v>51326.230310526327</v>
          </cell>
          <cell r="H110">
            <v>0</v>
          </cell>
          <cell r="I110">
            <v>0</v>
          </cell>
          <cell r="J110">
            <v>0</v>
          </cell>
          <cell r="K110">
            <v>0</v>
          </cell>
          <cell r="L110">
            <v>0</v>
          </cell>
          <cell r="M110">
            <v>51326.230310526327</v>
          </cell>
          <cell r="N110">
            <v>0</v>
          </cell>
          <cell r="O110">
            <v>0</v>
          </cell>
          <cell r="P110">
            <v>0</v>
          </cell>
        </row>
        <row r="111">
          <cell r="G111">
            <v>51326.230310526327</v>
          </cell>
          <cell r="H111">
            <v>0</v>
          </cell>
          <cell r="I111">
            <v>0</v>
          </cell>
          <cell r="J111">
            <v>0</v>
          </cell>
          <cell r="K111">
            <v>0</v>
          </cell>
          <cell r="L111">
            <v>0</v>
          </cell>
          <cell r="M111">
            <v>51326.230310526327</v>
          </cell>
          <cell r="N111">
            <v>0</v>
          </cell>
          <cell r="O111">
            <v>0</v>
          </cell>
          <cell r="P111">
            <v>0</v>
          </cell>
        </row>
        <row r="112">
          <cell r="G112">
            <v>0</v>
          </cell>
          <cell r="H112">
            <v>0</v>
          </cell>
          <cell r="I112">
            <v>0</v>
          </cell>
          <cell r="J112">
            <v>0</v>
          </cell>
          <cell r="K112">
            <v>0</v>
          </cell>
          <cell r="L112">
            <v>0</v>
          </cell>
          <cell r="M112">
            <v>0</v>
          </cell>
          <cell r="N112">
            <v>0</v>
          </cell>
          <cell r="O112">
            <v>0</v>
          </cell>
          <cell r="P112">
            <v>0</v>
          </cell>
        </row>
        <row r="113">
          <cell r="G113">
            <v>0</v>
          </cell>
          <cell r="H113">
            <v>0</v>
          </cell>
          <cell r="I113">
            <v>0</v>
          </cell>
          <cell r="J113">
            <v>0</v>
          </cell>
          <cell r="K113">
            <v>0</v>
          </cell>
          <cell r="L113">
            <v>0</v>
          </cell>
          <cell r="M113">
            <v>0</v>
          </cell>
          <cell r="N113">
            <v>0</v>
          </cell>
          <cell r="O113">
            <v>0</v>
          </cell>
          <cell r="P113">
            <v>0</v>
          </cell>
        </row>
        <row r="114">
          <cell r="G114">
            <v>0</v>
          </cell>
          <cell r="H114">
            <v>0</v>
          </cell>
          <cell r="I114">
            <v>0</v>
          </cell>
          <cell r="J114">
            <v>0</v>
          </cell>
          <cell r="K114">
            <v>0</v>
          </cell>
          <cell r="L114">
            <v>0</v>
          </cell>
          <cell r="M114">
            <v>0</v>
          </cell>
          <cell r="N114">
            <v>0</v>
          </cell>
          <cell r="O114">
            <v>0</v>
          </cell>
          <cell r="P114">
            <v>0</v>
          </cell>
        </row>
        <row r="115">
          <cell r="C115" t="str">
            <v>Другие виды топлива</v>
          </cell>
          <cell r="D115" t="str">
            <v>L23</v>
          </cell>
          <cell r="E115" t="str">
            <v>23.</v>
          </cell>
          <cell r="F115" t="str">
            <v>тыс.руб.</v>
          </cell>
          <cell r="G115">
            <v>0</v>
          </cell>
          <cell r="H115">
            <v>0</v>
          </cell>
          <cell r="I115">
            <v>0</v>
          </cell>
          <cell r="J115">
            <v>0</v>
          </cell>
          <cell r="K115">
            <v>0</v>
          </cell>
          <cell r="L115">
            <v>0</v>
          </cell>
          <cell r="M115">
            <v>0</v>
          </cell>
          <cell r="N115">
            <v>0</v>
          </cell>
          <cell r="O115">
            <v>0</v>
          </cell>
          <cell r="P115">
            <v>0</v>
          </cell>
          <cell r="Q115">
            <v>0</v>
          </cell>
          <cell r="R115">
            <v>0</v>
          </cell>
        </row>
        <row r="116">
          <cell r="C116" t="str">
            <v>Другие виды топлива</v>
          </cell>
          <cell r="D116" t="str">
            <v>L23</v>
          </cell>
          <cell r="E116" t="str">
            <v>23.</v>
          </cell>
          <cell r="F116" t="str">
            <v>тыс.руб.</v>
          </cell>
          <cell r="G116">
            <v>0</v>
          </cell>
          <cell r="H116">
            <v>0</v>
          </cell>
          <cell r="I116">
            <v>0</v>
          </cell>
          <cell r="J116">
            <v>0</v>
          </cell>
          <cell r="K116">
            <v>0</v>
          </cell>
          <cell r="L116">
            <v>0</v>
          </cell>
          <cell r="M116">
            <v>0</v>
          </cell>
          <cell r="N116">
            <v>0</v>
          </cell>
          <cell r="O116">
            <v>0</v>
          </cell>
          <cell r="P116">
            <v>0</v>
          </cell>
          <cell r="Q116">
            <v>0</v>
          </cell>
          <cell r="R116">
            <v>0</v>
          </cell>
        </row>
        <row r="117">
          <cell r="G117">
            <v>50609.199126315798</v>
          </cell>
          <cell r="H117">
            <v>0</v>
          </cell>
          <cell r="I117">
            <v>0</v>
          </cell>
          <cell r="J117">
            <v>0</v>
          </cell>
          <cell r="K117">
            <v>0</v>
          </cell>
          <cell r="L117">
            <v>0</v>
          </cell>
          <cell r="M117">
            <v>50609.199126315798</v>
          </cell>
          <cell r="N117">
            <v>0</v>
          </cell>
          <cell r="O117">
            <v>0</v>
          </cell>
          <cell r="P117">
            <v>0</v>
          </cell>
          <cell r="Q117">
            <v>0</v>
          </cell>
          <cell r="R117">
            <v>0</v>
          </cell>
        </row>
        <row r="120">
          <cell r="G120">
            <v>0</v>
          </cell>
          <cell r="H120">
            <v>0</v>
          </cell>
          <cell r="I120">
            <v>0</v>
          </cell>
          <cell r="J120">
            <v>0</v>
          </cell>
          <cell r="K120">
            <v>0</v>
          </cell>
          <cell r="L120">
            <v>0</v>
          </cell>
          <cell r="M120">
            <v>0</v>
          </cell>
          <cell r="N120">
            <v>0</v>
          </cell>
          <cell r="O120">
            <v>0</v>
          </cell>
          <cell r="P120">
            <v>0</v>
          </cell>
        </row>
        <row r="121">
          <cell r="C121" t="str">
            <v>Уголь</v>
          </cell>
          <cell r="D121" t="str">
            <v>L24</v>
          </cell>
          <cell r="E121" t="str">
            <v>24.</v>
          </cell>
          <cell r="F121" t="str">
            <v>руб/тнт</v>
          </cell>
          <cell r="G121">
            <v>0</v>
          </cell>
          <cell r="H121">
            <v>0</v>
          </cell>
          <cell r="I121">
            <v>0</v>
          </cell>
          <cell r="K121">
            <v>0</v>
          </cell>
          <cell r="L121">
            <v>0</v>
          </cell>
          <cell r="N121">
            <v>0</v>
          </cell>
          <cell r="O121">
            <v>0</v>
          </cell>
          <cell r="Q121">
            <v>0</v>
          </cell>
          <cell r="R121">
            <v>0</v>
          </cell>
        </row>
        <row r="122">
          <cell r="C122" t="str">
            <v>Уголь</v>
          </cell>
          <cell r="D122" t="str">
            <v>L24</v>
          </cell>
          <cell r="E122" t="str">
            <v>24.</v>
          </cell>
          <cell r="F122" t="str">
            <v>руб/тнт</v>
          </cell>
          <cell r="G122">
            <v>0</v>
          </cell>
          <cell r="H122">
            <v>0</v>
          </cell>
          <cell r="I122">
            <v>0</v>
          </cell>
          <cell r="K122">
            <v>0</v>
          </cell>
          <cell r="L122">
            <v>0</v>
          </cell>
          <cell r="N122">
            <v>0</v>
          </cell>
          <cell r="O122">
            <v>0</v>
          </cell>
          <cell r="Q122">
            <v>0</v>
          </cell>
          <cell r="R122">
            <v>0</v>
          </cell>
        </row>
        <row r="123">
          <cell r="G123">
            <v>0</v>
          </cell>
          <cell r="H123">
            <v>0</v>
          </cell>
          <cell r="I123">
            <v>0</v>
          </cell>
          <cell r="J123">
            <v>0</v>
          </cell>
          <cell r="K123">
            <v>0</v>
          </cell>
          <cell r="L123">
            <v>0</v>
          </cell>
          <cell r="M123">
            <v>0</v>
          </cell>
          <cell r="N123">
            <v>0</v>
          </cell>
          <cell r="O123">
            <v>0</v>
          </cell>
          <cell r="Q123">
            <v>0</v>
          </cell>
          <cell r="R123">
            <v>0</v>
          </cell>
        </row>
        <row r="124">
          <cell r="G124">
            <v>177.48</v>
          </cell>
          <cell r="H124">
            <v>0</v>
          </cell>
          <cell r="I124">
            <v>0</v>
          </cell>
          <cell r="J124">
            <v>0</v>
          </cell>
          <cell r="K124">
            <v>0</v>
          </cell>
          <cell r="L124">
            <v>0</v>
          </cell>
          <cell r="M124">
            <v>177.48</v>
          </cell>
          <cell r="N124">
            <v>0</v>
          </cell>
          <cell r="O124">
            <v>0</v>
          </cell>
          <cell r="P124">
            <v>0</v>
          </cell>
        </row>
        <row r="125">
          <cell r="G125">
            <v>177.48</v>
          </cell>
          <cell r="H125">
            <v>0</v>
          </cell>
          <cell r="I125">
            <v>0</v>
          </cell>
          <cell r="K125">
            <v>0</v>
          </cell>
          <cell r="L125">
            <v>0</v>
          </cell>
          <cell r="M125">
            <v>177.48</v>
          </cell>
          <cell r="N125">
            <v>0</v>
          </cell>
          <cell r="O125">
            <v>0</v>
          </cell>
          <cell r="Q125">
            <v>0</v>
          </cell>
          <cell r="R125">
            <v>0</v>
          </cell>
        </row>
        <row r="126">
          <cell r="G126">
            <v>0</v>
          </cell>
          <cell r="H126">
            <v>0</v>
          </cell>
          <cell r="I126">
            <v>0</v>
          </cell>
          <cell r="K126">
            <v>0</v>
          </cell>
          <cell r="L126">
            <v>0</v>
          </cell>
          <cell r="M126">
            <v>0</v>
          </cell>
          <cell r="N126">
            <v>0</v>
          </cell>
          <cell r="O126">
            <v>0</v>
          </cell>
          <cell r="Q126">
            <v>0</v>
          </cell>
          <cell r="R126">
            <v>0</v>
          </cell>
        </row>
        <row r="127">
          <cell r="G127">
            <v>0</v>
          </cell>
          <cell r="H127">
            <v>0</v>
          </cell>
          <cell r="I127">
            <v>0</v>
          </cell>
          <cell r="K127">
            <v>0</v>
          </cell>
          <cell r="L127">
            <v>0</v>
          </cell>
          <cell r="M127">
            <v>0</v>
          </cell>
          <cell r="N127">
            <v>0</v>
          </cell>
          <cell r="O127">
            <v>0</v>
          </cell>
          <cell r="Q127">
            <v>0</v>
          </cell>
          <cell r="R127">
            <v>0</v>
          </cell>
        </row>
        <row r="128">
          <cell r="G128">
            <v>0</v>
          </cell>
          <cell r="H128">
            <v>0</v>
          </cell>
          <cell r="I128">
            <v>0</v>
          </cell>
          <cell r="J128">
            <v>0</v>
          </cell>
          <cell r="K128">
            <v>0</v>
          </cell>
          <cell r="L128">
            <v>0</v>
          </cell>
          <cell r="M128">
            <v>0</v>
          </cell>
          <cell r="N128">
            <v>0</v>
          </cell>
          <cell r="O128">
            <v>0</v>
          </cell>
          <cell r="P128">
            <v>0</v>
          </cell>
        </row>
        <row r="129">
          <cell r="C129" t="str">
            <v>Другие виды топлива</v>
          </cell>
          <cell r="D129" t="str">
            <v>L24</v>
          </cell>
          <cell r="E129" t="str">
            <v>24.</v>
          </cell>
          <cell r="F129" t="str">
            <v>руб/тнт</v>
          </cell>
          <cell r="G129">
            <v>0</v>
          </cell>
          <cell r="H129">
            <v>0</v>
          </cell>
          <cell r="I129">
            <v>0</v>
          </cell>
          <cell r="K129">
            <v>0</v>
          </cell>
          <cell r="L129">
            <v>0</v>
          </cell>
          <cell r="N129">
            <v>0</v>
          </cell>
          <cell r="O129">
            <v>0</v>
          </cell>
          <cell r="Q129">
            <v>0</v>
          </cell>
          <cell r="R129">
            <v>0</v>
          </cell>
        </row>
        <row r="130">
          <cell r="C130" t="str">
            <v>Другие виды топлива</v>
          </cell>
          <cell r="D130" t="str">
            <v>L24</v>
          </cell>
          <cell r="E130" t="str">
            <v>24.</v>
          </cell>
          <cell r="F130" t="str">
            <v>руб/тнт</v>
          </cell>
          <cell r="G130">
            <v>0</v>
          </cell>
          <cell r="H130">
            <v>0</v>
          </cell>
          <cell r="I130">
            <v>0</v>
          </cell>
          <cell r="K130">
            <v>0</v>
          </cell>
          <cell r="L130">
            <v>0</v>
          </cell>
          <cell r="N130">
            <v>0</v>
          </cell>
          <cell r="O130">
            <v>0</v>
          </cell>
          <cell r="Q130">
            <v>0</v>
          </cell>
          <cell r="R130">
            <v>0</v>
          </cell>
        </row>
        <row r="132">
          <cell r="G132">
            <v>6318.717688421053</v>
          </cell>
          <cell r="H132">
            <v>0</v>
          </cell>
          <cell r="I132">
            <v>0</v>
          </cell>
          <cell r="J132">
            <v>0</v>
          </cell>
          <cell r="K132">
            <v>0</v>
          </cell>
          <cell r="L132">
            <v>0</v>
          </cell>
          <cell r="M132">
            <v>6318.717688421053</v>
          </cell>
          <cell r="N132">
            <v>0</v>
          </cell>
          <cell r="O132">
            <v>0</v>
          </cell>
          <cell r="P132">
            <v>0</v>
          </cell>
        </row>
        <row r="133">
          <cell r="G133">
            <v>0</v>
          </cell>
          <cell r="H133">
            <v>0</v>
          </cell>
          <cell r="I133">
            <v>0</v>
          </cell>
          <cell r="J133">
            <v>0</v>
          </cell>
          <cell r="K133">
            <v>0</v>
          </cell>
          <cell r="L133">
            <v>0</v>
          </cell>
          <cell r="M133">
            <v>0</v>
          </cell>
          <cell r="N133">
            <v>0</v>
          </cell>
          <cell r="O133">
            <v>0</v>
          </cell>
          <cell r="P133">
            <v>0</v>
          </cell>
        </row>
        <row r="134">
          <cell r="C134" t="str">
            <v>Уголь</v>
          </cell>
          <cell r="D134" t="str">
            <v>L25</v>
          </cell>
          <cell r="F134" t="str">
            <v>тыс.руб.</v>
          </cell>
          <cell r="G134">
            <v>0</v>
          </cell>
          <cell r="H134">
            <v>0</v>
          </cell>
          <cell r="I134">
            <v>0</v>
          </cell>
          <cell r="J134">
            <v>0</v>
          </cell>
          <cell r="K134">
            <v>0</v>
          </cell>
          <cell r="L134">
            <v>0</v>
          </cell>
          <cell r="M134">
            <v>0</v>
          </cell>
          <cell r="N134">
            <v>0</v>
          </cell>
          <cell r="O134">
            <v>0</v>
          </cell>
          <cell r="P134">
            <v>0</v>
          </cell>
          <cell r="Q134">
            <v>0</v>
          </cell>
          <cell r="R134">
            <v>0</v>
          </cell>
        </row>
        <row r="135">
          <cell r="C135" t="str">
            <v>Уголь</v>
          </cell>
          <cell r="D135" t="str">
            <v>L25</v>
          </cell>
          <cell r="F135" t="str">
            <v>тыс.руб.</v>
          </cell>
          <cell r="G135">
            <v>0</v>
          </cell>
          <cell r="H135">
            <v>0</v>
          </cell>
          <cell r="I135">
            <v>0</v>
          </cell>
          <cell r="J135">
            <v>0</v>
          </cell>
          <cell r="K135">
            <v>0</v>
          </cell>
          <cell r="L135">
            <v>0</v>
          </cell>
          <cell r="M135">
            <v>0</v>
          </cell>
          <cell r="N135">
            <v>0</v>
          </cell>
          <cell r="O135">
            <v>0</v>
          </cell>
          <cell r="P135">
            <v>0</v>
          </cell>
          <cell r="Q135">
            <v>0</v>
          </cell>
          <cell r="R135">
            <v>0</v>
          </cell>
        </row>
        <row r="136">
          <cell r="G136">
            <v>0</v>
          </cell>
          <cell r="H136">
            <v>0</v>
          </cell>
          <cell r="I136">
            <v>0</v>
          </cell>
          <cell r="J136">
            <v>0</v>
          </cell>
          <cell r="K136">
            <v>0</v>
          </cell>
          <cell r="L136">
            <v>0</v>
          </cell>
          <cell r="M136">
            <v>0</v>
          </cell>
          <cell r="N136">
            <v>0</v>
          </cell>
          <cell r="O136">
            <v>0</v>
          </cell>
          <cell r="P136">
            <v>0</v>
          </cell>
        </row>
        <row r="137">
          <cell r="G137">
            <v>6318.717688421053</v>
          </cell>
          <cell r="H137">
            <v>0</v>
          </cell>
          <cell r="I137">
            <v>0</v>
          </cell>
          <cell r="J137">
            <v>0</v>
          </cell>
          <cell r="K137">
            <v>0</v>
          </cell>
          <cell r="L137">
            <v>0</v>
          </cell>
          <cell r="M137">
            <v>6318.717688421053</v>
          </cell>
          <cell r="N137">
            <v>0</v>
          </cell>
          <cell r="O137">
            <v>0</v>
          </cell>
          <cell r="P137">
            <v>0</v>
          </cell>
        </row>
        <row r="138">
          <cell r="G138">
            <v>6318.717688421053</v>
          </cell>
          <cell r="H138">
            <v>0</v>
          </cell>
          <cell r="I138">
            <v>0</v>
          </cell>
          <cell r="J138">
            <v>0</v>
          </cell>
          <cell r="K138">
            <v>0</v>
          </cell>
          <cell r="L138">
            <v>0</v>
          </cell>
          <cell r="M138">
            <v>6318.717688421053</v>
          </cell>
          <cell r="N138">
            <v>0</v>
          </cell>
          <cell r="O138">
            <v>0</v>
          </cell>
          <cell r="P138">
            <v>0</v>
          </cell>
        </row>
        <row r="139">
          <cell r="G139">
            <v>0</v>
          </cell>
          <cell r="H139">
            <v>0</v>
          </cell>
          <cell r="I139">
            <v>0</v>
          </cell>
          <cell r="J139">
            <v>0</v>
          </cell>
          <cell r="K139">
            <v>0</v>
          </cell>
          <cell r="L139">
            <v>0</v>
          </cell>
          <cell r="M139">
            <v>0</v>
          </cell>
          <cell r="N139">
            <v>0</v>
          </cell>
          <cell r="O139">
            <v>0</v>
          </cell>
          <cell r="P139">
            <v>0</v>
          </cell>
        </row>
        <row r="140">
          <cell r="G140">
            <v>0</v>
          </cell>
          <cell r="H140">
            <v>0</v>
          </cell>
          <cell r="I140">
            <v>0</v>
          </cell>
          <cell r="J140">
            <v>0</v>
          </cell>
          <cell r="K140">
            <v>0</v>
          </cell>
          <cell r="L140">
            <v>0</v>
          </cell>
          <cell r="M140">
            <v>0</v>
          </cell>
          <cell r="N140">
            <v>0</v>
          </cell>
          <cell r="O140">
            <v>0</v>
          </cell>
          <cell r="P140">
            <v>0</v>
          </cell>
        </row>
        <row r="141">
          <cell r="G141">
            <v>0</v>
          </cell>
          <cell r="H141">
            <v>0</v>
          </cell>
          <cell r="I141">
            <v>0</v>
          </cell>
          <cell r="J141">
            <v>0</v>
          </cell>
          <cell r="K141">
            <v>0</v>
          </cell>
          <cell r="L141">
            <v>0</v>
          </cell>
          <cell r="M141">
            <v>0</v>
          </cell>
          <cell r="N141">
            <v>0</v>
          </cell>
          <cell r="O141">
            <v>0</v>
          </cell>
          <cell r="P141">
            <v>0</v>
          </cell>
        </row>
        <row r="142">
          <cell r="C142" t="str">
            <v>Другие виды топлива</v>
          </cell>
          <cell r="D142" t="str">
            <v>L25</v>
          </cell>
          <cell r="F142" t="str">
            <v>тыс.руб.</v>
          </cell>
          <cell r="G142">
            <v>0</v>
          </cell>
          <cell r="H142">
            <v>0</v>
          </cell>
          <cell r="I142">
            <v>0</v>
          </cell>
          <cell r="J142">
            <v>0</v>
          </cell>
          <cell r="K142">
            <v>0</v>
          </cell>
          <cell r="L142">
            <v>0</v>
          </cell>
          <cell r="M142">
            <v>0</v>
          </cell>
          <cell r="N142">
            <v>0</v>
          </cell>
          <cell r="O142">
            <v>0</v>
          </cell>
          <cell r="P142">
            <v>0</v>
          </cell>
          <cell r="Q142">
            <v>0</v>
          </cell>
          <cell r="R142">
            <v>0</v>
          </cell>
        </row>
        <row r="143">
          <cell r="C143" t="str">
            <v>Другие виды топлива</v>
          </cell>
          <cell r="D143" t="str">
            <v>L25</v>
          </cell>
          <cell r="F143" t="str">
            <v>тыс.руб.</v>
          </cell>
          <cell r="G143">
            <v>0</v>
          </cell>
          <cell r="H143">
            <v>0</v>
          </cell>
          <cell r="I143">
            <v>0</v>
          </cell>
          <cell r="J143">
            <v>0</v>
          </cell>
          <cell r="K143">
            <v>0</v>
          </cell>
          <cell r="L143">
            <v>0</v>
          </cell>
          <cell r="M143">
            <v>0</v>
          </cell>
          <cell r="N143">
            <v>0</v>
          </cell>
          <cell r="O143">
            <v>0</v>
          </cell>
          <cell r="P143">
            <v>0</v>
          </cell>
          <cell r="Q143">
            <v>0</v>
          </cell>
          <cell r="R143">
            <v>0</v>
          </cell>
        </row>
        <row r="144">
          <cell r="G144">
            <v>6230.4447410526318</v>
          </cell>
          <cell r="H144">
            <v>0</v>
          </cell>
          <cell r="I144">
            <v>0</v>
          </cell>
          <cell r="J144">
            <v>0</v>
          </cell>
          <cell r="K144">
            <v>0</v>
          </cell>
          <cell r="L144">
            <v>0</v>
          </cell>
          <cell r="M144">
            <v>6230.4447410526318</v>
          </cell>
          <cell r="N144">
            <v>0</v>
          </cell>
          <cell r="O144">
            <v>0</v>
          </cell>
          <cell r="P144">
            <v>0</v>
          </cell>
          <cell r="Q144">
            <v>0</v>
          </cell>
          <cell r="R144">
            <v>0</v>
          </cell>
        </row>
        <row r="146">
          <cell r="G146">
            <v>57644.947998947377</v>
          </cell>
          <cell r="H146">
            <v>0</v>
          </cell>
          <cell r="I146">
            <v>0</v>
          </cell>
          <cell r="J146">
            <v>0</v>
          </cell>
          <cell r="K146">
            <v>0</v>
          </cell>
          <cell r="L146">
            <v>0</v>
          </cell>
          <cell r="M146">
            <v>57644.947998947377</v>
          </cell>
          <cell r="N146">
            <v>0</v>
          </cell>
          <cell r="O146">
            <v>0</v>
          </cell>
          <cell r="P146">
            <v>0</v>
          </cell>
        </row>
        <row r="147">
          <cell r="G147">
            <v>0</v>
          </cell>
          <cell r="H147">
            <v>0</v>
          </cell>
          <cell r="I147">
            <v>0</v>
          </cell>
          <cell r="J147">
            <v>0</v>
          </cell>
          <cell r="K147">
            <v>0</v>
          </cell>
          <cell r="L147">
            <v>0</v>
          </cell>
          <cell r="M147">
            <v>0</v>
          </cell>
          <cell r="N147">
            <v>0</v>
          </cell>
          <cell r="O147">
            <v>0</v>
          </cell>
          <cell r="P147">
            <v>0</v>
          </cell>
        </row>
        <row r="148">
          <cell r="C148" t="str">
            <v>Уголь</v>
          </cell>
          <cell r="D148" t="str">
            <v>L26</v>
          </cell>
          <cell r="F148" t="str">
            <v>тыс.руб.</v>
          </cell>
          <cell r="G148">
            <v>0</v>
          </cell>
          <cell r="H148">
            <v>0</v>
          </cell>
          <cell r="I148">
            <v>0</v>
          </cell>
          <cell r="J148">
            <v>0</v>
          </cell>
          <cell r="K148">
            <v>0</v>
          </cell>
          <cell r="L148">
            <v>0</v>
          </cell>
          <cell r="M148">
            <v>0</v>
          </cell>
          <cell r="N148">
            <v>0</v>
          </cell>
          <cell r="O148">
            <v>0</v>
          </cell>
          <cell r="P148">
            <v>0</v>
          </cell>
          <cell r="Q148">
            <v>0</v>
          </cell>
          <cell r="R148">
            <v>0</v>
          </cell>
        </row>
        <row r="149">
          <cell r="C149" t="str">
            <v>Уголь</v>
          </cell>
          <cell r="D149" t="str">
            <v>L26</v>
          </cell>
          <cell r="F149" t="str">
            <v>тыс.руб.</v>
          </cell>
          <cell r="G149">
            <v>0</v>
          </cell>
          <cell r="H149">
            <v>0</v>
          </cell>
          <cell r="I149">
            <v>0</v>
          </cell>
          <cell r="J149">
            <v>0</v>
          </cell>
          <cell r="K149">
            <v>0</v>
          </cell>
          <cell r="L149">
            <v>0</v>
          </cell>
          <cell r="M149">
            <v>0</v>
          </cell>
          <cell r="N149">
            <v>0</v>
          </cell>
          <cell r="O149">
            <v>0</v>
          </cell>
          <cell r="P149">
            <v>0</v>
          </cell>
          <cell r="Q149">
            <v>0</v>
          </cell>
          <cell r="R149">
            <v>0</v>
          </cell>
        </row>
        <row r="150">
          <cell r="G150">
            <v>0</v>
          </cell>
          <cell r="H150">
            <v>0</v>
          </cell>
          <cell r="I150">
            <v>0</v>
          </cell>
          <cell r="J150">
            <v>0</v>
          </cell>
          <cell r="K150">
            <v>0</v>
          </cell>
          <cell r="L150">
            <v>0</v>
          </cell>
          <cell r="M150">
            <v>0</v>
          </cell>
          <cell r="N150">
            <v>0</v>
          </cell>
          <cell r="O150">
            <v>0</v>
          </cell>
          <cell r="P150">
            <v>0</v>
          </cell>
        </row>
        <row r="151">
          <cell r="G151">
            <v>57644.947998947377</v>
          </cell>
          <cell r="H151">
            <v>0</v>
          </cell>
          <cell r="I151">
            <v>0</v>
          </cell>
          <cell r="J151">
            <v>0</v>
          </cell>
          <cell r="K151">
            <v>0</v>
          </cell>
          <cell r="L151">
            <v>0</v>
          </cell>
          <cell r="M151">
            <v>57644.947998947377</v>
          </cell>
          <cell r="N151">
            <v>0</v>
          </cell>
          <cell r="O151">
            <v>0</v>
          </cell>
          <cell r="P151">
            <v>0</v>
          </cell>
        </row>
        <row r="152">
          <cell r="G152">
            <v>57644.947998947377</v>
          </cell>
          <cell r="H152">
            <v>0</v>
          </cell>
          <cell r="I152">
            <v>0</v>
          </cell>
          <cell r="J152">
            <v>0</v>
          </cell>
          <cell r="K152">
            <v>0</v>
          </cell>
          <cell r="L152">
            <v>0</v>
          </cell>
          <cell r="M152">
            <v>57644.947998947377</v>
          </cell>
          <cell r="N152">
            <v>0</v>
          </cell>
          <cell r="O152">
            <v>0</v>
          </cell>
          <cell r="P152">
            <v>0</v>
          </cell>
        </row>
        <row r="153">
          <cell r="G153">
            <v>0</v>
          </cell>
          <cell r="H153">
            <v>0</v>
          </cell>
          <cell r="I153">
            <v>0</v>
          </cell>
          <cell r="J153">
            <v>0</v>
          </cell>
          <cell r="K153">
            <v>0</v>
          </cell>
          <cell r="L153">
            <v>0</v>
          </cell>
          <cell r="M153">
            <v>0</v>
          </cell>
          <cell r="N153">
            <v>0</v>
          </cell>
          <cell r="O153">
            <v>0</v>
          </cell>
          <cell r="P153">
            <v>0</v>
          </cell>
        </row>
        <row r="154">
          <cell r="G154">
            <v>0</v>
          </cell>
          <cell r="H154">
            <v>0</v>
          </cell>
          <cell r="I154">
            <v>0</v>
          </cell>
          <cell r="J154">
            <v>0</v>
          </cell>
          <cell r="K154">
            <v>0</v>
          </cell>
          <cell r="L154">
            <v>0</v>
          </cell>
          <cell r="M154">
            <v>0</v>
          </cell>
          <cell r="N154">
            <v>0</v>
          </cell>
          <cell r="O154">
            <v>0</v>
          </cell>
          <cell r="P154">
            <v>0</v>
          </cell>
        </row>
        <row r="155">
          <cell r="G155">
            <v>0</v>
          </cell>
          <cell r="H155">
            <v>0</v>
          </cell>
          <cell r="I155">
            <v>0</v>
          </cell>
          <cell r="J155">
            <v>0</v>
          </cell>
          <cell r="K155">
            <v>0</v>
          </cell>
          <cell r="L155">
            <v>0</v>
          </cell>
          <cell r="M155">
            <v>0</v>
          </cell>
          <cell r="N155">
            <v>0</v>
          </cell>
          <cell r="O155">
            <v>0</v>
          </cell>
          <cell r="P155">
            <v>0</v>
          </cell>
        </row>
        <row r="156">
          <cell r="C156" t="str">
            <v>Другие виды топлива</v>
          </cell>
          <cell r="D156" t="str">
            <v>L26</v>
          </cell>
          <cell r="F156" t="str">
            <v>тыс.руб.</v>
          </cell>
          <cell r="G156">
            <v>0</v>
          </cell>
          <cell r="H156">
            <v>0</v>
          </cell>
          <cell r="I156">
            <v>0</v>
          </cell>
          <cell r="J156">
            <v>0</v>
          </cell>
          <cell r="K156">
            <v>0</v>
          </cell>
          <cell r="L156">
            <v>0</v>
          </cell>
          <cell r="M156">
            <v>0</v>
          </cell>
          <cell r="N156">
            <v>0</v>
          </cell>
          <cell r="O156">
            <v>0</v>
          </cell>
          <cell r="P156">
            <v>0</v>
          </cell>
          <cell r="Q156">
            <v>0</v>
          </cell>
          <cell r="R156">
            <v>0</v>
          </cell>
        </row>
        <row r="157">
          <cell r="C157" t="str">
            <v>Другие виды топлива</v>
          </cell>
          <cell r="D157" t="str">
            <v>L26</v>
          </cell>
          <cell r="F157" t="str">
            <v>тыс.руб.</v>
          </cell>
          <cell r="G157">
            <v>0</v>
          </cell>
          <cell r="H157">
            <v>0</v>
          </cell>
          <cell r="I157">
            <v>0</v>
          </cell>
          <cell r="J157">
            <v>0</v>
          </cell>
          <cell r="K157">
            <v>0</v>
          </cell>
          <cell r="L157">
            <v>0</v>
          </cell>
          <cell r="M157">
            <v>0</v>
          </cell>
          <cell r="N157">
            <v>0</v>
          </cell>
          <cell r="O157">
            <v>0</v>
          </cell>
          <cell r="P157">
            <v>0</v>
          </cell>
          <cell r="Q157">
            <v>0</v>
          </cell>
          <cell r="R157">
            <v>0</v>
          </cell>
        </row>
        <row r="158">
          <cell r="G158">
            <v>56839.643867368432</v>
          </cell>
          <cell r="H158">
            <v>0</v>
          </cell>
          <cell r="I158">
            <v>0</v>
          </cell>
          <cell r="J158">
            <v>0</v>
          </cell>
          <cell r="K158">
            <v>0</v>
          </cell>
          <cell r="L158">
            <v>0</v>
          </cell>
          <cell r="M158">
            <v>56839.643867368432</v>
          </cell>
          <cell r="N158">
            <v>0</v>
          </cell>
          <cell r="O158">
            <v>0</v>
          </cell>
          <cell r="P158">
            <v>0</v>
          </cell>
        </row>
        <row r="160">
          <cell r="G160">
            <v>1420.2894736842106</v>
          </cell>
          <cell r="H160">
            <v>0</v>
          </cell>
          <cell r="I160">
            <v>0</v>
          </cell>
          <cell r="J160">
            <v>0</v>
          </cell>
          <cell r="K160">
            <v>0</v>
          </cell>
          <cell r="L160">
            <v>0</v>
          </cell>
          <cell r="M160">
            <v>1420.2894736842106</v>
          </cell>
          <cell r="N160">
            <v>0</v>
          </cell>
          <cell r="O160">
            <v>0</v>
          </cell>
          <cell r="P160">
            <v>0</v>
          </cell>
        </row>
        <row r="161">
          <cell r="G161">
            <v>0</v>
          </cell>
          <cell r="H161">
            <v>0</v>
          </cell>
          <cell r="I161">
            <v>0</v>
          </cell>
          <cell r="J161">
            <v>0</v>
          </cell>
          <cell r="K161">
            <v>0</v>
          </cell>
          <cell r="L161">
            <v>0</v>
          </cell>
          <cell r="M161">
            <v>0</v>
          </cell>
          <cell r="N161">
            <v>0</v>
          </cell>
          <cell r="O161">
            <v>0</v>
          </cell>
          <cell r="P161">
            <v>0</v>
          </cell>
        </row>
        <row r="162">
          <cell r="C162" t="str">
            <v>Уголь</v>
          </cell>
          <cell r="D162" t="str">
            <v>L27</v>
          </cell>
          <cell r="F162" t="str">
            <v>руб/тут</v>
          </cell>
          <cell r="G162">
            <v>0</v>
          </cell>
          <cell r="H162">
            <v>0</v>
          </cell>
          <cell r="I162">
            <v>0</v>
          </cell>
          <cell r="J162">
            <v>0</v>
          </cell>
          <cell r="K162">
            <v>0</v>
          </cell>
          <cell r="L162">
            <v>0</v>
          </cell>
          <cell r="M162">
            <v>0</v>
          </cell>
          <cell r="N162">
            <v>0</v>
          </cell>
          <cell r="O162">
            <v>0</v>
          </cell>
          <cell r="P162">
            <v>0</v>
          </cell>
          <cell r="Q162">
            <v>0</v>
          </cell>
          <cell r="R162">
            <v>0</v>
          </cell>
        </row>
        <row r="163">
          <cell r="C163" t="str">
            <v>Уголь</v>
          </cell>
          <cell r="D163" t="str">
            <v>L27</v>
          </cell>
          <cell r="F163" t="str">
            <v>руб/тут</v>
          </cell>
          <cell r="G163">
            <v>0</v>
          </cell>
          <cell r="H163">
            <v>0</v>
          </cell>
          <cell r="I163">
            <v>0</v>
          </cell>
          <cell r="J163">
            <v>0</v>
          </cell>
          <cell r="K163">
            <v>0</v>
          </cell>
          <cell r="L163">
            <v>0</v>
          </cell>
          <cell r="M163">
            <v>0</v>
          </cell>
          <cell r="N163">
            <v>0</v>
          </cell>
          <cell r="O163">
            <v>0</v>
          </cell>
          <cell r="P163">
            <v>0</v>
          </cell>
          <cell r="Q163">
            <v>0</v>
          </cell>
          <cell r="R163">
            <v>0</v>
          </cell>
        </row>
        <row r="164">
          <cell r="G164">
            <v>0</v>
          </cell>
          <cell r="H164">
            <v>0</v>
          </cell>
          <cell r="I164">
            <v>0</v>
          </cell>
          <cell r="J164">
            <v>0</v>
          </cell>
          <cell r="K164">
            <v>0</v>
          </cell>
          <cell r="L164">
            <v>0</v>
          </cell>
          <cell r="M164">
            <v>0</v>
          </cell>
          <cell r="N164">
            <v>0</v>
          </cell>
          <cell r="O164">
            <v>0</v>
          </cell>
          <cell r="P164">
            <v>0</v>
          </cell>
        </row>
        <row r="165">
          <cell r="G165">
            <v>1420.2894736842106</v>
          </cell>
          <cell r="H165">
            <v>0</v>
          </cell>
          <cell r="I165">
            <v>0</v>
          </cell>
          <cell r="J165">
            <v>0</v>
          </cell>
          <cell r="K165">
            <v>0</v>
          </cell>
          <cell r="L165">
            <v>0</v>
          </cell>
          <cell r="M165">
            <v>1420.2894736842106</v>
          </cell>
          <cell r="N165">
            <v>0</v>
          </cell>
          <cell r="O165">
            <v>0</v>
          </cell>
          <cell r="P165">
            <v>0</v>
          </cell>
        </row>
        <row r="166">
          <cell r="G166">
            <v>1420.2894736842106</v>
          </cell>
          <cell r="H166">
            <v>0</v>
          </cell>
          <cell r="I166">
            <v>0</v>
          </cell>
          <cell r="J166">
            <v>0</v>
          </cell>
          <cell r="K166">
            <v>0</v>
          </cell>
          <cell r="L166">
            <v>0</v>
          </cell>
          <cell r="M166">
            <v>1420.2894736842106</v>
          </cell>
          <cell r="N166">
            <v>0</v>
          </cell>
          <cell r="O166">
            <v>0</v>
          </cell>
          <cell r="P166">
            <v>0</v>
          </cell>
        </row>
        <row r="167">
          <cell r="G167">
            <v>0</v>
          </cell>
          <cell r="H167">
            <v>0</v>
          </cell>
          <cell r="I167">
            <v>0</v>
          </cell>
          <cell r="J167">
            <v>0</v>
          </cell>
          <cell r="K167">
            <v>0</v>
          </cell>
          <cell r="L167">
            <v>0</v>
          </cell>
          <cell r="M167">
            <v>0</v>
          </cell>
          <cell r="N167">
            <v>0</v>
          </cell>
          <cell r="O167">
            <v>0</v>
          </cell>
          <cell r="P167">
            <v>0</v>
          </cell>
        </row>
        <row r="168">
          <cell r="G168">
            <v>0</v>
          </cell>
          <cell r="H168">
            <v>0</v>
          </cell>
          <cell r="I168">
            <v>0</v>
          </cell>
          <cell r="J168">
            <v>0</v>
          </cell>
          <cell r="K168">
            <v>0</v>
          </cell>
          <cell r="L168">
            <v>0</v>
          </cell>
          <cell r="M168">
            <v>0</v>
          </cell>
          <cell r="N168">
            <v>0</v>
          </cell>
          <cell r="O168">
            <v>0</v>
          </cell>
          <cell r="P168">
            <v>0</v>
          </cell>
        </row>
        <row r="169">
          <cell r="G169">
            <v>0</v>
          </cell>
          <cell r="H169">
            <v>0</v>
          </cell>
          <cell r="I169">
            <v>0</v>
          </cell>
          <cell r="J169">
            <v>0</v>
          </cell>
          <cell r="K169">
            <v>0</v>
          </cell>
          <cell r="L169">
            <v>0</v>
          </cell>
          <cell r="M169">
            <v>0</v>
          </cell>
          <cell r="N169">
            <v>0</v>
          </cell>
          <cell r="O169">
            <v>0</v>
          </cell>
          <cell r="P169">
            <v>0</v>
          </cell>
        </row>
        <row r="170">
          <cell r="C170" t="str">
            <v>Другие виды топлива</v>
          </cell>
          <cell r="D170" t="str">
            <v>L27</v>
          </cell>
          <cell r="F170" t="str">
            <v>руб/тут</v>
          </cell>
          <cell r="G170">
            <v>0</v>
          </cell>
          <cell r="H170">
            <v>0</v>
          </cell>
          <cell r="I170">
            <v>0</v>
          </cell>
          <cell r="J170">
            <v>0</v>
          </cell>
          <cell r="K170">
            <v>0</v>
          </cell>
          <cell r="L170">
            <v>0</v>
          </cell>
          <cell r="M170">
            <v>0</v>
          </cell>
          <cell r="N170">
            <v>0</v>
          </cell>
          <cell r="O170">
            <v>0</v>
          </cell>
          <cell r="P170">
            <v>0</v>
          </cell>
          <cell r="Q170">
            <v>0</v>
          </cell>
          <cell r="R170">
            <v>0</v>
          </cell>
        </row>
        <row r="171">
          <cell r="C171" t="str">
            <v>Другие виды топлива</v>
          </cell>
          <cell r="D171" t="str">
            <v>L27</v>
          </cell>
          <cell r="F171" t="str">
            <v>руб/тут</v>
          </cell>
          <cell r="G171">
            <v>0</v>
          </cell>
          <cell r="H171">
            <v>0</v>
          </cell>
          <cell r="I171">
            <v>0</v>
          </cell>
          <cell r="J171">
            <v>0</v>
          </cell>
          <cell r="K171">
            <v>0</v>
          </cell>
          <cell r="L171">
            <v>0</v>
          </cell>
          <cell r="M171">
            <v>0</v>
          </cell>
          <cell r="N171">
            <v>0</v>
          </cell>
          <cell r="O171">
            <v>0</v>
          </cell>
          <cell r="P171">
            <v>0</v>
          </cell>
          <cell r="Q171">
            <v>0</v>
          </cell>
          <cell r="R171">
            <v>0</v>
          </cell>
        </row>
        <row r="172">
          <cell r="G172">
            <v>1420.2894736842106</v>
          </cell>
          <cell r="H172">
            <v>0</v>
          </cell>
          <cell r="I172">
            <v>0</v>
          </cell>
          <cell r="J172">
            <v>0</v>
          </cell>
          <cell r="K172">
            <v>0</v>
          </cell>
          <cell r="L172">
            <v>0</v>
          </cell>
          <cell r="M172">
            <v>1420.2894736842106</v>
          </cell>
          <cell r="N172">
            <v>0</v>
          </cell>
          <cell r="O172">
            <v>0</v>
          </cell>
          <cell r="P172">
            <v>0</v>
          </cell>
        </row>
        <row r="175">
          <cell r="G175">
            <v>0</v>
          </cell>
          <cell r="H175">
            <v>0</v>
          </cell>
          <cell r="I175">
            <v>0</v>
          </cell>
          <cell r="J175">
            <v>0</v>
          </cell>
          <cell r="K175">
            <v>0</v>
          </cell>
          <cell r="L175">
            <v>0</v>
          </cell>
          <cell r="M175">
            <v>0</v>
          </cell>
          <cell r="N175">
            <v>0</v>
          </cell>
          <cell r="O175">
            <v>0</v>
          </cell>
          <cell r="P175">
            <v>0</v>
          </cell>
        </row>
        <row r="176">
          <cell r="C176" t="str">
            <v>Уголь</v>
          </cell>
          <cell r="D176" t="str">
            <v>L28</v>
          </cell>
          <cell r="F176" t="str">
            <v>руб/тнт</v>
          </cell>
          <cell r="G176">
            <v>0</v>
          </cell>
          <cell r="H176">
            <v>0</v>
          </cell>
          <cell r="I176">
            <v>0</v>
          </cell>
          <cell r="J176">
            <v>0</v>
          </cell>
          <cell r="K176">
            <v>0</v>
          </cell>
          <cell r="L176">
            <v>0</v>
          </cell>
          <cell r="M176">
            <v>0</v>
          </cell>
          <cell r="N176">
            <v>0</v>
          </cell>
          <cell r="O176">
            <v>0</v>
          </cell>
          <cell r="P176">
            <v>0</v>
          </cell>
          <cell r="Q176">
            <v>0</v>
          </cell>
          <cell r="R176">
            <v>0</v>
          </cell>
        </row>
        <row r="177">
          <cell r="C177" t="str">
            <v>Уголь</v>
          </cell>
          <cell r="D177" t="str">
            <v>L28</v>
          </cell>
          <cell r="F177" t="str">
            <v>руб/тнт</v>
          </cell>
          <cell r="G177">
            <v>0</v>
          </cell>
          <cell r="H177">
            <v>0</v>
          </cell>
          <cell r="I177">
            <v>0</v>
          </cell>
          <cell r="J177">
            <v>0</v>
          </cell>
          <cell r="K177">
            <v>0</v>
          </cell>
          <cell r="L177">
            <v>0</v>
          </cell>
          <cell r="M177">
            <v>0</v>
          </cell>
          <cell r="N177">
            <v>0</v>
          </cell>
          <cell r="O177">
            <v>0</v>
          </cell>
          <cell r="P177">
            <v>0</v>
          </cell>
          <cell r="Q177">
            <v>0</v>
          </cell>
          <cell r="R177">
            <v>0</v>
          </cell>
        </row>
        <row r="178">
          <cell r="G178">
            <v>0</v>
          </cell>
          <cell r="H178">
            <v>0</v>
          </cell>
          <cell r="I178">
            <v>0</v>
          </cell>
          <cell r="J178">
            <v>0</v>
          </cell>
          <cell r="K178">
            <v>0</v>
          </cell>
          <cell r="L178">
            <v>0</v>
          </cell>
          <cell r="M178">
            <v>0</v>
          </cell>
          <cell r="N178">
            <v>0</v>
          </cell>
          <cell r="O178">
            <v>0</v>
          </cell>
          <cell r="P178">
            <v>0</v>
          </cell>
        </row>
        <row r="179">
          <cell r="G179">
            <v>1619.13</v>
          </cell>
          <cell r="H179">
            <v>0</v>
          </cell>
          <cell r="I179">
            <v>0</v>
          </cell>
          <cell r="J179">
            <v>0</v>
          </cell>
          <cell r="K179">
            <v>0</v>
          </cell>
          <cell r="L179">
            <v>0</v>
          </cell>
          <cell r="M179">
            <v>1619.13</v>
          </cell>
          <cell r="N179">
            <v>0</v>
          </cell>
          <cell r="O179">
            <v>0</v>
          </cell>
          <cell r="P179">
            <v>0</v>
          </cell>
        </row>
        <row r="180">
          <cell r="G180">
            <v>1619.13</v>
          </cell>
          <cell r="H180">
            <v>0</v>
          </cell>
          <cell r="I180">
            <v>0</v>
          </cell>
          <cell r="J180">
            <v>0</v>
          </cell>
          <cell r="K180">
            <v>0</v>
          </cell>
          <cell r="L180">
            <v>0</v>
          </cell>
          <cell r="M180">
            <v>1619.13</v>
          </cell>
          <cell r="N180">
            <v>0</v>
          </cell>
          <cell r="O180">
            <v>0</v>
          </cell>
          <cell r="P180">
            <v>0</v>
          </cell>
        </row>
        <row r="181">
          <cell r="G181">
            <v>0</v>
          </cell>
          <cell r="H181">
            <v>0</v>
          </cell>
          <cell r="I181">
            <v>0</v>
          </cell>
          <cell r="J181">
            <v>0</v>
          </cell>
          <cell r="K181">
            <v>0</v>
          </cell>
          <cell r="L181">
            <v>0</v>
          </cell>
          <cell r="M181">
            <v>0</v>
          </cell>
          <cell r="N181">
            <v>0</v>
          </cell>
          <cell r="O181">
            <v>0</v>
          </cell>
          <cell r="P181">
            <v>0</v>
          </cell>
        </row>
        <row r="182">
          <cell r="G182">
            <v>0</v>
          </cell>
          <cell r="H182">
            <v>0</v>
          </cell>
          <cell r="I182">
            <v>0</v>
          </cell>
          <cell r="J182">
            <v>0</v>
          </cell>
          <cell r="K182">
            <v>0</v>
          </cell>
          <cell r="L182">
            <v>0</v>
          </cell>
          <cell r="M182">
            <v>0</v>
          </cell>
          <cell r="N182">
            <v>0</v>
          </cell>
          <cell r="O182">
            <v>0</v>
          </cell>
          <cell r="P182">
            <v>0</v>
          </cell>
        </row>
        <row r="183">
          <cell r="G183">
            <v>0</v>
          </cell>
          <cell r="H183">
            <v>0</v>
          </cell>
          <cell r="I183">
            <v>0</v>
          </cell>
          <cell r="J183">
            <v>0</v>
          </cell>
          <cell r="K183">
            <v>0</v>
          </cell>
          <cell r="L183">
            <v>0</v>
          </cell>
          <cell r="M183">
            <v>0</v>
          </cell>
          <cell r="N183">
            <v>0</v>
          </cell>
          <cell r="O183">
            <v>0</v>
          </cell>
          <cell r="P183">
            <v>0</v>
          </cell>
        </row>
        <row r="184">
          <cell r="C184" t="str">
            <v>Другие виды топлива</v>
          </cell>
          <cell r="D184" t="str">
            <v>L28</v>
          </cell>
          <cell r="F184" t="str">
            <v>руб/тнт</v>
          </cell>
          <cell r="G184">
            <v>0</v>
          </cell>
          <cell r="H184">
            <v>0</v>
          </cell>
          <cell r="I184">
            <v>0</v>
          </cell>
          <cell r="J184">
            <v>0</v>
          </cell>
          <cell r="K184">
            <v>0</v>
          </cell>
          <cell r="L184">
            <v>0</v>
          </cell>
          <cell r="M184">
            <v>0</v>
          </cell>
          <cell r="N184">
            <v>0</v>
          </cell>
          <cell r="O184">
            <v>0</v>
          </cell>
          <cell r="P184">
            <v>0</v>
          </cell>
          <cell r="Q184">
            <v>0</v>
          </cell>
          <cell r="R184">
            <v>0</v>
          </cell>
        </row>
        <row r="185">
          <cell r="C185" t="str">
            <v>Другие виды топлива</v>
          </cell>
          <cell r="D185" t="str">
            <v>L28</v>
          </cell>
          <cell r="F185" t="str">
            <v>руб/тнт</v>
          </cell>
          <cell r="G185">
            <v>0</v>
          </cell>
          <cell r="H185">
            <v>0</v>
          </cell>
          <cell r="I185">
            <v>0</v>
          </cell>
          <cell r="J185">
            <v>0</v>
          </cell>
          <cell r="K185">
            <v>0</v>
          </cell>
          <cell r="L185">
            <v>0</v>
          </cell>
          <cell r="M185">
            <v>0</v>
          </cell>
          <cell r="N185">
            <v>0</v>
          </cell>
          <cell r="O185">
            <v>0</v>
          </cell>
          <cell r="P185">
            <v>0</v>
          </cell>
          <cell r="Q185">
            <v>0</v>
          </cell>
          <cell r="R185">
            <v>0</v>
          </cell>
        </row>
        <row r="187">
          <cell r="G187">
            <v>792.52152631578963</v>
          </cell>
          <cell r="H187">
            <v>0</v>
          </cell>
          <cell r="I187">
            <v>0</v>
          </cell>
          <cell r="J187">
            <v>0</v>
          </cell>
          <cell r="K187">
            <v>0</v>
          </cell>
          <cell r="L187">
            <v>0</v>
          </cell>
          <cell r="M187">
            <v>792.52152631578963</v>
          </cell>
          <cell r="N187">
            <v>0</v>
          </cell>
          <cell r="O187">
            <v>0</v>
          </cell>
          <cell r="P187">
            <v>0</v>
          </cell>
          <cell r="Q187">
            <v>0</v>
          </cell>
          <cell r="R187">
            <v>0</v>
          </cell>
        </row>
        <row r="191">
          <cell r="B191" t="str">
            <v>Начальник ПЭО</v>
          </cell>
        </row>
      </sheetData>
      <sheetData sheetId="10">
        <row r="8">
          <cell r="G8">
            <v>80</v>
          </cell>
          <cell r="H8">
            <v>80</v>
          </cell>
          <cell r="I8">
            <v>80</v>
          </cell>
          <cell r="J8">
            <v>0</v>
          </cell>
          <cell r="K8">
            <v>0</v>
          </cell>
          <cell r="L8">
            <v>0</v>
          </cell>
          <cell r="M8">
            <v>80</v>
          </cell>
          <cell r="N8">
            <v>80</v>
          </cell>
          <cell r="O8">
            <v>80</v>
          </cell>
          <cell r="P8">
            <v>0</v>
          </cell>
          <cell r="Q8">
            <v>0</v>
          </cell>
          <cell r="R8">
            <v>0</v>
          </cell>
        </row>
        <row r="9">
          <cell r="G9">
            <v>0</v>
          </cell>
          <cell r="H9">
            <v>0</v>
          </cell>
          <cell r="I9">
            <v>0</v>
          </cell>
          <cell r="K9">
            <v>0</v>
          </cell>
          <cell r="L9">
            <v>0</v>
          </cell>
          <cell r="M9">
            <v>0</v>
          </cell>
          <cell r="N9">
            <v>0</v>
          </cell>
          <cell r="O9">
            <v>0</v>
          </cell>
          <cell r="Q9">
            <v>0</v>
          </cell>
          <cell r="R9">
            <v>0</v>
          </cell>
        </row>
        <row r="10">
          <cell r="G10">
            <v>80</v>
          </cell>
          <cell r="H10">
            <v>80</v>
          </cell>
          <cell r="I10">
            <v>80</v>
          </cell>
          <cell r="K10">
            <v>0</v>
          </cell>
          <cell r="L10">
            <v>0</v>
          </cell>
          <cell r="M10">
            <v>80</v>
          </cell>
          <cell r="N10">
            <v>80</v>
          </cell>
          <cell r="O10">
            <v>80</v>
          </cell>
          <cell r="Q10">
            <v>0</v>
          </cell>
          <cell r="R10">
            <v>0</v>
          </cell>
        </row>
        <row r="11">
          <cell r="G11">
            <v>10</v>
          </cell>
          <cell r="H11">
            <v>10</v>
          </cell>
          <cell r="I11">
            <v>10</v>
          </cell>
          <cell r="J11">
            <v>0</v>
          </cell>
          <cell r="K11">
            <v>0</v>
          </cell>
          <cell r="L11">
            <v>0</v>
          </cell>
          <cell r="M11">
            <v>10</v>
          </cell>
          <cell r="N11">
            <v>10</v>
          </cell>
          <cell r="O11">
            <v>10</v>
          </cell>
          <cell r="P11">
            <v>0</v>
          </cell>
          <cell r="Q11">
            <v>0</v>
          </cell>
          <cell r="R11">
            <v>0</v>
          </cell>
        </row>
        <row r="12">
          <cell r="G12">
            <v>9.86</v>
          </cell>
          <cell r="H12">
            <v>9.86</v>
          </cell>
          <cell r="I12">
            <v>9.86</v>
          </cell>
          <cell r="K12">
            <v>0</v>
          </cell>
          <cell r="L12">
            <v>0</v>
          </cell>
          <cell r="M12">
            <v>9.86</v>
          </cell>
          <cell r="N12">
            <v>9.86</v>
          </cell>
          <cell r="O12">
            <v>9.86</v>
          </cell>
          <cell r="Q12">
            <v>0</v>
          </cell>
          <cell r="R12">
            <v>0</v>
          </cell>
        </row>
        <row r="13">
          <cell r="G13">
            <v>12.324999999999999</v>
          </cell>
          <cell r="H13">
            <v>12.324999999999999</v>
          </cell>
          <cell r="I13">
            <v>12.324999999999999</v>
          </cell>
          <cell r="J13">
            <v>0</v>
          </cell>
          <cell r="K13">
            <v>0</v>
          </cell>
          <cell r="L13">
            <v>0</v>
          </cell>
          <cell r="M13">
            <v>12.324999999999999</v>
          </cell>
          <cell r="N13">
            <v>12.324999999999999</v>
          </cell>
          <cell r="O13">
            <v>12.324999999999999</v>
          </cell>
          <cell r="P13">
            <v>0</v>
          </cell>
          <cell r="Q13">
            <v>0</v>
          </cell>
          <cell r="R13">
            <v>0</v>
          </cell>
        </row>
        <row r="14">
          <cell r="G14">
            <v>0.14000000000000001</v>
          </cell>
          <cell r="H14">
            <v>0.14000000000000001</v>
          </cell>
          <cell r="I14">
            <v>0.14000000000000001</v>
          </cell>
          <cell r="K14">
            <v>0</v>
          </cell>
          <cell r="L14">
            <v>0</v>
          </cell>
          <cell r="M14">
            <v>0.14000000000000001</v>
          </cell>
          <cell r="N14">
            <v>0.14000000000000001</v>
          </cell>
          <cell r="O14">
            <v>0.14000000000000001</v>
          </cell>
          <cell r="Q14">
            <v>0</v>
          </cell>
          <cell r="R14">
            <v>0</v>
          </cell>
        </row>
        <row r="15">
          <cell r="G15">
            <v>46.666666666666671</v>
          </cell>
          <cell r="H15">
            <v>46.666666666666671</v>
          </cell>
          <cell r="I15">
            <v>46.666666666666671</v>
          </cell>
          <cell r="J15">
            <v>0</v>
          </cell>
          <cell r="K15">
            <v>0</v>
          </cell>
          <cell r="L15">
            <v>0</v>
          </cell>
          <cell r="M15">
            <v>46.666666666666671</v>
          </cell>
          <cell r="N15">
            <v>46.666666666666671</v>
          </cell>
          <cell r="O15">
            <v>46.666666666666671</v>
          </cell>
          <cell r="P15">
            <v>0</v>
          </cell>
          <cell r="Q15">
            <v>0</v>
          </cell>
          <cell r="R15">
            <v>0</v>
          </cell>
        </row>
        <row r="16">
          <cell r="G16">
            <v>70</v>
          </cell>
          <cell r="H16">
            <v>70</v>
          </cell>
          <cell r="I16">
            <v>70</v>
          </cell>
          <cell r="J16">
            <v>0</v>
          </cell>
          <cell r="K16">
            <v>0</v>
          </cell>
          <cell r="L16">
            <v>0</v>
          </cell>
          <cell r="M16">
            <v>70</v>
          </cell>
          <cell r="N16">
            <v>70</v>
          </cell>
          <cell r="O16">
            <v>70</v>
          </cell>
          <cell r="P16">
            <v>0</v>
          </cell>
          <cell r="Q16">
            <v>0</v>
          </cell>
          <cell r="R16">
            <v>0</v>
          </cell>
        </row>
        <row r="17">
          <cell r="G17">
            <v>0</v>
          </cell>
          <cell r="H17">
            <v>0</v>
          </cell>
          <cell r="I17">
            <v>0</v>
          </cell>
          <cell r="K17">
            <v>0</v>
          </cell>
          <cell r="L17">
            <v>0</v>
          </cell>
          <cell r="M17">
            <v>0</v>
          </cell>
          <cell r="N17">
            <v>0</v>
          </cell>
          <cell r="O17">
            <v>0</v>
          </cell>
          <cell r="Q17">
            <v>0</v>
          </cell>
          <cell r="R17">
            <v>0</v>
          </cell>
        </row>
        <row r="18">
          <cell r="G18">
            <v>70</v>
          </cell>
          <cell r="H18">
            <v>70</v>
          </cell>
          <cell r="I18">
            <v>70</v>
          </cell>
          <cell r="J18">
            <v>0</v>
          </cell>
          <cell r="K18">
            <v>0</v>
          </cell>
          <cell r="L18">
            <v>0</v>
          </cell>
          <cell r="M18">
            <v>70</v>
          </cell>
          <cell r="N18">
            <v>70</v>
          </cell>
          <cell r="O18">
            <v>70</v>
          </cell>
          <cell r="P18">
            <v>0</v>
          </cell>
          <cell r="Q18">
            <v>0</v>
          </cell>
          <cell r="R18">
            <v>0</v>
          </cell>
        </row>
        <row r="19">
          <cell r="G19">
            <v>0</v>
          </cell>
          <cell r="H19">
            <v>0</v>
          </cell>
          <cell r="I19">
            <v>0</v>
          </cell>
          <cell r="K19">
            <v>0</v>
          </cell>
          <cell r="L19">
            <v>0</v>
          </cell>
          <cell r="M19">
            <v>0</v>
          </cell>
          <cell r="N19">
            <v>0</v>
          </cell>
          <cell r="O19">
            <v>0</v>
          </cell>
          <cell r="Q19">
            <v>0</v>
          </cell>
          <cell r="R19">
            <v>0</v>
          </cell>
        </row>
        <row r="20">
          <cell r="G20">
            <v>0</v>
          </cell>
          <cell r="H20">
            <v>0</v>
          </cell>
          <cell r="I20">
            <v>0</v>
          </cell>
          <cell r="K20">
            <v>0</v>
          </cell>
          <cell r="L20">
            <v>0</v>
          </cell>
          <cell r="M20">
            <v>0</v>
          </cell>
          <cell r="N20">
            <v>0</v>
          </cell>
          <cell r="O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70</v>
          </cell>
          <cell r="H22">
            <v>70</v>
          </cell>
          <cell r="I22">
            <v>70</v>
          </cell>
          <cell r="J22">
            <v>0</v>
          </cell>
          <cell r="K22">
            <v>0</v>
          </cell>
          <cell r="L22">
            <v>0</v>
          </cell>
          <cell r="M22">
            <v>70</v>
          </cell>
          <cell r="N22">
            <v>70</v>
          </cell>
          <cell r="O22">
            <v>70</v>
          </cell>
          <cell r="P22">
            <v>0</v>
          </cell>
          <cell r="Q22">
            <v>0</v>
          </cell>
          <cell r="R22">
            <v>0</v>
          </cell>
        </row>
        <row r="23">
          <cell r="G23">
            <v>3</v>
          </cell>
          <cell r="H23">
            <v>3</v>
          </cell>
          <cell r="I23">
            <v>3</v>
          </cell>
          <cell r="K23">
            <v>0</v>
          </cell>
          <cell r="L23">
            <v>0</v>
          </cell>
          <cell r="M23">
            <v>3</v>
          </cell>
          <cell r="N23">
            <v>3</v>
          </cell>
          <cell r="O23">
            <v>3</v>
          </cell>
          <cell r="Q23">
            <v>0</v>
          </cell>
          <cell r="R23">
            <v>0</v>
          </cell>
        </row>
        <row r="24">
          <cell r="G24">
            <v>0</v>
          </cell>
          <cell r="H24">
            <v>0</v>
          </cell>
          <cell r="I24">
            <v>0</v>
          </cell>
          <cell r="K24">
            <v>0</v>
          </cell>
          <cell r="L24">
            <v>0</v>
          </cell>
          <cell r="M24">
            <v>0</v>
          </cell>
          <cell r="N24">
            <v>0</v>
          </cell>
          <cell r="O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3</v>
          </cell>
          <cell r="H26">
            <v>3</v>
          </cell>
          <cell r="I26">
            <v>3</v>
          </cell>
          <cell r="J26">
            <v>0</v>
          </cell>
          <cell r="K26">
            <v>0</v>
          </cell>
          <cell r="L26">
            <v>0</v>
          </cell>
          <cell r="M26">
            <v>3</v>
          </cell>
          <cell r="N26">
            <v>3</v>
          </cell>
          <cell r="O26">
            <v>3</v>
          </cell>
          <cell r="P26">
            <v>0</v>
          </cell>
          <cell r="Q26">
            <v>0</v>
          </cell>
          <cell r="R26">
            <v>0</v>
          </cell>
        </row>
        <row r="27">
          <cell r="G27">
            <v>70</v>
          </cell>
          <cell r="H27">
            <v>70</v>
          </cell>
          <cell r="I27">
            <v>70</v>
          </cell>
          <cell r="J27">
            <v>0</v>
          </cell>
          <cell r="K27">
            <v>0</v>
          </cell>
          <cell r="L27">
            <v>0</v>
          </cell>
          <cell r="M27">
            <v>70</v>
          </cell>
          <cell r="N27">
            <v>70</v>
          </cell>
          <cell r="O27">
            <v>70</v>
          </cell>
          <cell r="P27">
            <v>0</v>
          </cell>
          <cell r="Q27">
            <v>0</v>
          </cell>
          <cell r="R27">
            <v>0</v>
          </cell>
        </row>
        <row r="28">
          <cell r="G28">
            <v>575</v>
          </cell>
          <cell r="H28">
            <v>575</v>
          </cell>
          <cell r="I28">
            <v>575</v>
          </cell>
          <cell r="J28">
            <v>0</v>
          </cell>
          <cell r="K28">
            <v>0</v>
          </cell>
          <cell r="L28">
            <v>0</v>
          </cell>
          <cell r="M28">
            <v>575</v>
          </cell>
          <cell r="N28">
            <v>575</v>
          </cell>
          <cell r="O28">
            <v>575</v>
          </cell>
          <cell r="P28">
            <v>0</v>
          </cell>
          <cell r="Q28">
            <v>0</v>
          </cell>
          <cell r="R28">
            <v>0</v>
          </cell>
        </row>
        <row r="29">
          <cell r="G29">
            <v>0</v>
          </cell>
          <cell r="H29">
            <v>0</v>
          </cell>
          <cell r="I29">
            <v>0</v>
          </cell>
          <cell r="K29">
            <v>0</v>
          </cell>
          <cell r="L29">
            <v>0</v>
          </cell>
          <cell r="M29">
            <v>0</v>
          </cell>
          <cell r="N29">
            <v>0</v>
          </cell>
          <cell r="O29">
            <v>0</v>
          </cell>
          <cell r="Q29">
            <v>0</v>
          </cell>
          <cell r="R29">
            <v>0</v>
          </cell>
        </row>
        <row r="30">
          <cell r="G30">
            <v>575</v>
          </cell>
          <cell r="H30">
            <v>575</v>
          </cell>
          <cell r="I30">
            <v>575</v>
          </cell>
          <cell r="K30">
            <v>0</v>
          </cell>
          <cell r="L30">
            <v>0</v>
          </cell>
          <cell r="M30">
            <v>575</v>
          </cell>
          <cell r="N30">
            <v>575</v>
          </cell>
          <cell r="O30">
            <v>575</v>
          </cell>
          <cell r="Q30">
            <v>0</v>
          </cell>
          <cell r="R30">
            <v>0</v>
          </cell>
        </row>
        <row r="31">
          <cell r="G31">
            <v>40.25</v>
          </cell>
          <cell r="H31">
            <v>40.25</v>
          </cell>
          <cell r="I31">
            <v>40.25</v>
          </cell>
          <cell r="J31">
            <v>0</v>
          </cell>
          <cell r="K31">
            <v>0</v>
          </cell>
          <cell r="L31">
            <v>0</v>
          </cell>
          <cell r="M31">
            <v>40.25</v>
          </cell>
          <cell r="N31">
            <v>40.25</v>
          </cell>
          <cell r="O31">
            <v>40.25</v>
          </cell>
          <cell r="P31">
            <v>0</v>
          </cell>
          <cell r="Q31">
            <v>0</v>
          </cell>
          <cell r="R31">
            <v>0</v>
          </cell>
        </row>
        <row r="32">
          <cell r="G32">
            <v>3</v>
          </cell>
          <cell r="H32">
            <v>3</v>
          </cell>
          <cell r="I32">
            <v>3</v>
          </cell>
          <cell r="J32">
            <v>0</v>
          </cell>
          <cell r="K32">
            <v>0</v>
          </cell>
          <cell r="L32">
            <v>0</v>
          </cell>
          <cell r="M32">
            <v>3</v>
          </cell>
          <cell r="N32">
            <v>3</v>
          </cell>
          <cell r="O32">
            <v>3</v>
          </cell>
          <cell r="P32">
            <v>0</v>
          </cell>
          <cell r="Q32">
            <v>0</v>
          </cell>
          <cell r="R32">
            <v>0</v>
          </cell>
        </row>
        <row r="33">
          <cell r="G33">
            <v>189.99999999999997</v>
          </cell>
          <cell r="H33">
            <v>189.99999999999997</v>
          </cell>
          <cell r="I33">
            <v>189.99999999999997</v>
          </cell>
          <cell r="K33">
            <v>0</v>
          </cell>
          <cell r="L33">
            <v>0</v>
          </cell>
          <cell r="M33">
            <v>190</v>
          </cell>
          <cell r="N33">
            <v>190</v>
          </cell>
          <cell r="O33">
            <v>190</v>
          </cell>
          <cell r="Q33">
            <v>0</v>
          </cell>
          <cell r="R33">
            <v>0</v>
          </cell>
        </row>
        <row r="34">
          <cell r="G34">
            <v>0.56999999999999995</v>
          </cell>
          <cell r="H34">
            <v>0.56999999999999995</v>
          </cell>
          <cell r="I34">
            <v>0.56999999999999995</v>
          </cell>
          <cell r="J34">
            <v>0</v>
          </cell>
          <cell r="K34">
            <v>0</v>
          </cell>
          <cell r="L34">
            <v>0</v>
          </cell>
          <cell r="M34">
            <v>0.56999999999999995</v>
          </cell>
          <cell r="N34">
            <v>0.56999999999999995</v>
          </cell>
          <cell r="O34">
            <v>0.56999999999999995</v>
          </cell>
          <cell r="P34">
            <v>0</v>
          </cell>
          <cell r="Q34">
            <v>0</v>
          </cell>
          <cell r="R34">
            <v>0</v>
          </cell>
        </row>
        <row r="35">
          <cell r="G35">
            <v>40.82</v>
          </cell>
          <cell r="H35">
            <v>40.82</v>
          </cell>
          <cell r="I35">
            <v>40.82</v>
          </cell>
          <cell r="J35">
            <v>0</v>
          </cell>
          <cell r="K35">
            <v>0</v>
          </cell>
          <cell r="L35">
            <v>0</v>
          </cell>
          <cell r="M35">
            <v>40.82</v>
          </cell>
          <cell r="N35">
            <v>40.82</v>
          </cell>
          <cell r="O35">
            <v>40.82</v>
          </cell>
          <cell r="P35">
            <v>0</v>
          </cell>
          <cell r="Q35">
            <v>0</v>
          </cell>
          <cell r="R35">
            <v>0</v>
          </cell>
        </row>
        <row r="36">
          <cell r="G36">
            <v>98.603625673689365</v>
          </cell>
          <cell r="H36">
            <v>98.603625673689365</v>
          </cell>
          <cell r="I36">
            <v>98.603625673689365</v>
          </cell>
          <cell r="J36">
            <v>0</v>
          </cell>
          <cell r="K36">
            <v>0</v>
          </cell>
          <cell r="L36">
            <v>0</v>
          </cell>
          <cell r="M36">
            <v>98.603625673689365</v>
          </cell>
          <cell r="N36">
            <v>98.603625673689365</v>
          </cell>
          <cell r="O36">
            <v>98.603625673689365</v>
          </cell>
          <cell r="P36">
            <v>0</v>
          </cell>
          <cell r="Q36">
            <v>0</v>
          </cell>
          <cell r="R36">
            <v>0</v>
          </cell>
        </row>
        <row r="39">
          <cell r="C39" t="str">
            <v>Уголь</v>
          </cell>
          <cell r="D39" t="str">
            <v>L18</v>
          </cell>
          <cell r="F39" t="str">
            <v>тыс.тут</v>
          </cell>
          <cell r="G39">
            <v>0</v>
          </cell>
          <cell r="H39">
            <v>0</v>
          </cell>
          <cell r="I39">
            <v>0</v>
          </cell>
          <cell r="J39">
            <v>0</v>
          </cell>
          <cell r="K39">
            <v>0</v>
          </cell>
          <cell r="L39">
            <v>0</v>
          </cell>
          <cell r="M39">
            <v>0</v>
          </cell>
          <cell r="N39">
            <v>0</v>
          </cell>
          <cell r="O39">
            <v>0</v>
          </cell>
          <cell r="P39">
            <v>0</v>
          </cell>
          <cell r="Q39">
            <v>0</v>
          </cell>
          <cell r="R39">
            <v>0</v>
          </cell>
        </row>
        <row r="40">
          <cell r="C40" t="str">
            <v>Уголь</v>
          </cell>
          <cell r="D40" t="str">
            <v>L18</v>
          </cell>
          <cell r="F40" t="str">
            <v>тыс.тут</v>
          </cell>
          <cell r="G40">
            <v>0</v>
          </cell>
          <cell r="H40">
            <v>0</v>
          </cell>
          <cell r="I40">
            <v>0</v>
          </cell>
          <cell r="J40">
            <v>0</v>
          </cell>
          <cell r="K40">
            <v>0</v>
          </cell>
          <cell r="L40">
            <v>0</v>
          </cell>
          <cell r="M40">
            <v>0</v>
          </cell>
          <cell r="N40">
            <v>0</v>
          </cell>
          <cell r="O40">
            <v>0</v>
          </cell>
          <cell r="P40">
            <v>0</v>
          </cell>
          <cell r="Q40">
            <v>0</v>
          </cell>
          <cell r="R40">
            <v>0</v>
          </cell>
        </row>
        <row r="48">
          <cell r="C48" t="str">
            <v>Другие виды топлива</v>
          </cell>
          <cell r="D48" t="str">
            <v>L18</v>
          </cell>
          <cell r="F48" t="str">
            <v>тыс.тут</v>
          </cell>
          <cell r="G48">
            <v>0</v>
          </cell>
          <cell r="H48">
            <v>0</v>
          </cell>
          <cell r="I48">
            <v>0</v>
          </cell>
          <cell r="J48">
            <v>0</v>
          </cell>
          <cell r="K48">
            <v>0</v>
          </cell>
          <cell r="L48">
            <v>0</v>
          </cell>
          <cell r="M48">
            <v>0</v>
          </cell>
          <cell r="N48">
            <v>0</v>
          </cell>
          <cell r="O48">
            <v>0</v>
          </cell>
          <cell r="P48">
            <v>0</v>
          </cell>
          <cell r="Q48">
            <v>0</v>
          </cell>
          <cell r="R48">
            <v>0</v>
          </cell>
        </row>
        <row r="49">
          <cell r="C49" t="str">
            <v>Другие виды топлива</v>
          </cell>
          <cell r="D49" t="str">
            <v>L18</v>
          </cell>
          <cell r="F49" t="str">
            <v>тыс.тут</v>
          </cell>
          <cell r="G49">
            <v>0</v>
          </cell>
          <cell r="H49">
            <v>0</v>
          </cell>
          <cell r="I49">
            <v>0</v>
          </cell>
          <cell r="J49">
            <v>0</v>
          </cell>
          <cell r="K49">
            <v>0</v>
          </cell>
          <cell r="L49">
            <v>0</v>
          </cell>
          <cell r="M49">
            <v>0</v>
          </cell>
          <cell r="N49">
            <v>0</v>
          </cell>
          <cell r="O49">
            <v>0</v>
          </cell>
          <cell r="P49">
            <v>0</v>
          </cell>
          <cell r="Q49">
            <v>0</v>
          </cell>
          <cell r="R49">
            <v>0</v>
          </cell>
        </row>
        <row r="55">
          <cell r="C55" t="str">
            <v>Уголь</v>
          </cell>
          <cell r="D55" t="str">
            <v>L19</v>
          </cell>
          <cell r="F55" t="str">
            <v>%</v>
          </cell>
          <cell r="G55">
            <v>0</v>
          </cell>
          <cell r="H55">
            <v>0</v>
          </cell>
          <cell r="I55">
            <v>0</v>
          </cell>
          <cell r="K55">
            <v>0</v>
          </cell>
          <cell r="L55">
            <v>0</v>
          </cell>
          <cell r="N55">
            <v>0</v>
          </cell>
          <cell r="O55">
            <v>0</v>
          </cell>
          <cell r="Q55">
            <v>0</v>
          </cell>
          <cell r="R55">
            <v>0</v>
          </cell>
        </row>
        <row r="56">
          <cell r="C56" t="str">
            <v>Уголь</v>
          </cell>
          <cell r="D56" t="str">
            <v>L19</v>
          </cell>
          <cell r="F56" t="str">
            <v>%</v>
          </cell>
          <cell r="G56">
            <v>0</v>
          </cell>
          <cell r="H56">
            <v>0</v>
          </cell>
          <cell r="I56">
            <v>0</v>
          </cell>
          <cell r="K56">
            <v>0</v>
          </cell>
          <cell r="L56">
            <v>0</v>
          </cell>
          <cell r="N56">
            <v>0</v>
          </cell>
          <cell r="O56">
            <v>0</v>
          </cell>
          <cell r="Q56">
            <v>0</v>
          </cell>
          <cell r="R56">
            <v>0</v>
          </cell>
        </row>
        <row r="57">
          <cell r="K57">
            <v>0</v>
          </cell>
          <cell r="L57">
            <v>0</v>
          </cell>
          <cell r="N57">
            <v>0</v>
          </cell>
          <cell r="O57">
            <v>0</v>
          </cell>
          <cell r="Q57">
            <v>0</v>
          </cell>
          <cell r="R57">
            <v>0</v>
          </cell>
        </row>
        <row r="59">
          <cell r="K59">
            <v>0</v>
          </cell>
          <cell r="L59">
            <v>0</v>
          </cell>
          <cell r="M59">
            <v>100</v>
          </cell>
          <cell r="N59">
            <v>100</v>
          </cell>
          <cell r="O59">
            <v>100</v>
          </cell>
          <cell r="Q59">
            <v>0</v>
          </cell>
          <cell r="R59">
            <v>0</v>
          </cell>
        </row>
        <row r="60">
          <cell r="K60">
            <v>0</v>
          </cell>
          <cell r="L60">
            <v>0</v>
          </cell>
          <cell r="N60">
            <v>0</v>
          </cell>
          <cell r="O60">
            <v>0</v>
          </cell>
          <cell r="Q60">
            <v>0</v>
          </cell>
          <cell r="R60">
            <v>0</v>
          </cell>
        </row>
        <row r="61">
          <cell r="K61">
            <v>0</v>
          </cell>
          <cell r="L61">
            <v>0</v>
          </cell>
          <cell r="N61">
            <v>0</v>
          </cell>
          <cell r="O61">
            <v>0</v>
          </cell>
          <cell r="Q61">
            <v>0</v>
          </cell>
          <cell r="R61">
            <v>0</v>
          </cell>
        </row>
        <row r="63">
          <cell r="C63" t="str">
            <v>Другие виды топлива</v>
          </cell>
          <cell r="D63" t="str">
            <v>L19</v>
          </cell>
          <cell r="F63" t="str">
            <v>%</v>
          </cell>
          <cell r="G63">
            <v>0</v>
          </cell>
          <cell r="H63">
            <v>0</v>
          </cell>
          <cell r="I63">
            <v>0</v>
          </cell>
          <cell r="K63">
            <v>0</v>
          </cell>
          <cell r="L63">
            <v>0</v>
          </cell>
          <cell r="N63">
            <v>0</v>
          </cell>
          <cell r="O63">
            <v>0</v>
          </cell>
          <cell r="Q63">
            <v>0</v>
          </cell>
          <cell r="R63">
            <v>0</v>
          </cell>
        </row>
        <row r="64">
          <cell r="C64" t="str">
            <v>Другие виды топлива</v>
          </cell>
          <cell r="D64" t="str">
            <v>L19</v>
          </cell>
          <cell r="F64" t="str">
            <v>%</v>
          </cell>
          <cell r="G64">
            <v>0</v>
          </cell>
          <cell r="H64">
            <v>0</v>
          </cell>
          <cell r="I64">
            <v>0</v>
          </cell>
          <cell r="K64">
            <v>0</v>
          </cell>
          <cell r="L64">
            <v>0</v>
          </cell>
          <cell r="N64">
            <v>0</v>
          </cell>
          <cell r="O64">
            <v>0</v>
          </cell>
          <cell r="Q64">
            <v>0</v>
          </cell>
          <cell r="R64">
            <v>0</v>
          </cell>
        </row>
        <row r="68">
          <cell r="C68" t="str">
            <v>Уголь</v>
          </cell>
          <cell r="D68" t="str">
            <v>L20</v>
          </cell>
          <cell r="G68">
            <v>0</v>
          </cell>
          <cell r="H68">
            <v>0</v>
          </cell>
          <cell r="I68">
            <v>0</v>
          </cell>
          <cell r="K68">
            <v>0</v>
          </cell>
          <cell r="L68">
            <v>0</v>
          </cell>
          <cell r="N68">
            <v>0</v>
          </cell>
          <cell r="O68">
            <v>0</v>
          </cell>
          <cell r="Q68">
            <v>0</v>
          </cell>
          <cell r="R68">
            <v>0</v>
          </cell>
        </row>
        <row r="69">
          <cell r="C69" t="str">
            <v>Уголь</v>
          </cell>
          <cell r="D69" t="str">
            <v>L20</v>
          </cell>
          <cell r="G69">
            <v>0</v>
          </cell>
          <cell r="H69">
            <v>0</v>
          </cell>
          <cell r="I69">
            <v>0</v>
          </cell>
          <cell r="K69">
            <v>0</v>
          </cell>
          <cell r="L69">
            <v>0</v>
          </cell>
          <cell r="N69">
            <v>0</v>
          </cell>
          <cell r="O69">
            <v>0</v>
          </cell>
          <cell r="Q69">
            <v>0</v>
          </cell>
          <cell r="R69">
            <v>0</v>
          </cell>
        </row>
        <row r="70">
          <cell r="K70">
            <v>0</v>
          </cell>
          <cell r="L70">
            <v>0</v>
          </cell>
          <cell r="N70">
            <v>0</v>
          </cell>
          <cell r="O70">
            <v>0</v>
          </cell>
          <cell r="Q70">
            <v>0</v>
          </cell>
          <cell r="R70">
            <v>0</v>
          </cell>
        </row>
        <row r="72">
          <cell r="K72">
            <v>0</v>
          </cell>
          <cell r="L72">
            <v>0</v>
          </cell>
          <cell r="M72">
            <v>1.143</v>
          </cell>
          <cell r="N72">
            <v>1.143</v>
          </cell>
          <cell r="O72">
            <v>1.143</v>
          </cell>
          <cell r="Q72">
            <v>0</v>
          </cell>
          <cell r="R72">
            <v>0</v>
          </cell>
        </row>
        <row r="73">
          <cell r="K73">
            <v>0</v>
          </cell>
          <cell r="L73">
            <v>0</v>
          </cell>
          <cell r="N73">
            <v>0</v>
          </cell>
          <cell r="O73">
            <v>0</v>
          </cell>
          <cell r="Q73">
            <v>0</v>
          </cell>
          <cell r="R73">
            <v>0</v>
          </cell>
        </row>
        <row r="74">
          <cell r="K74">
            <v>0</v>
          </cell>
          <cell r="L74">
            <v>0</v>
          </cell>
          <cell r="N74">
            <v>0</v>
          </cell>
          <cell r="O74">
            <v>0</v>
          </cell>
          <cell r="Q74">
            <v>0</v>
          </cell>
          <cell r="R74">
            <v>0</v>
          </cell>
        </row>
        <row r="76">
          <cell r="C76" t="str">
            <v>Другие виды топлива</v>
          </cell>
          <cell r="D76" t="str">
            <v>L20</v>
          </cell>
          <cell r="G76">
            <v>0</v>
          </cell>
          <cell r="H76">
            <v>0</v>
          </cell>
          <cell r="I76">
            <v>0</v>
          </cell>
          <cell r="K76">
            <v>0</v>
          </cell>
          <cell r="L76">
            <v>0</v>
          </cell>
          <cell r="N76">
            <v>0</v>
          </cell>
          <cell r="O76">
            <v>0</v>
          </cell>
          <cell r="Q76">
            <v>0</v>
          </cell>
          <cell r="R76">
            <v>0</v>
          </cell>
        </row>
        <row r="77">
          <cell r="C77" t="str">
            <v>Другие виды топлива</v>
          </cell>
          <cell r="D77" t="str">
            <v>L20</v>
          </cell>
          <cell r="G77">
            <v>0</v>
          </cell>
          <cell r="H77">
            <v>0</v>
          </cell>
          <cell r="I77">
            <v>0</v>
          </cell>
          <cell r="K77">
            <v>0</v>
          </cell>
          <cell r="L77">
            <v>0</v>
          </cell>
          <cell r="N77">
            <v>0</v>
          </cell>
          <cell r="O77">
            <v>0</v>
          </cell>
          <cell r="Q77">
            <v>0</v>
          </cell>
          <cell r="R77">
            <v>0</v>
          </cell>
        </row>
        <row r="81">
          <cell r="C81" t="str">
            <v>Уголь</v>
          </cell>
          <cell r="D81" t="str">
            <v>L21</v>
          </cell>
          <cell r="F81" t="str">
            <v>тыс. тнт</v>
          </cell>
          <cell r="G81">
            <v>0</v>
          </cell>
          <cell r="H81">
            <v>0</v>
          </cell>
          <cell r="I81">
            <v>0</v>
          </cell>
          <cell r="J81">
            <v>0</v>
          </cell>
          <cell r="K81">
            <v>0</v>
          </cell>
          <cell r="L81">
            <v>0</v>
          </cell>
          <cell r="M81">
            <v>0</v>
          </cell>
          <cell r="N81">
            <v>0</v>
          </cell>
          <cell r="O81">
            <v>0</v>
          </cell>
          <cell r="P81">
            <v>0</v>
          </cell>
          <cell r="Q81">
            <v>0</v>
          </cell>
          <cell r="R81">
            <v>0</v>
          </cell>
        </row>
        <row r="82">
          <cell r="C82" t="str">
            <v>Уголь</v>
          </cell>
          <cell r="D82" t="str">
            <v>L21</v>
          </cell>
          <cell r="F82" t="str">
            <v>тыс. тнт</v>
          </cell>
          <cell r="G82">
            <v>0</v>
          </cell>
          <cell r="H82">
            <v>0</v>
          </cell>
          <cell r="I82">
            <v>0</v>
          </cell>
          <cell r="J82">
            <v>0</v>
          </cell>
          <cell r="K82">
            <v>0</v>
          </cell>
          <cell r="L82">
            <v>0</v>
          </cell>
          <cell r="M82">
            <v>0</v>
          </cell>
          <cell r="N82">
            <v>0</v>
          </cell>
          <cell r="O82">
            <v>0</v>
          </cell>
          <cell r="P82">
            <v>0</v>
          </cell>
          <cell r="Q82">
            <v>0</v>
          </cell>
          <cell r="R82">
            <v>0</v>
          </cell>
        </row>
        <row r="89">
          <cell r="C89" t="str">
            <v>Другие виды топлива</v>
          </cell>
          <cell r="D89" t="str">
            <v>L21</v>
          </cell>
          <cell r="F89" t="str">
            <v>тыс. тнт</v>
          </cell>
          <cell r="G89">
            <v>0</v>
          </cell>
          <cell r="H89">
            <v>0</v>
          </cell>
          <cell r="I89">
            <v>0</v>
          </cell>
          <cell r="J89">
            <v>0</v>
          </cell>
          <cell r="K89">
            <v>0</v>
          </cell>
          <cell r="L89">
            <v>0</v>
          </cell>
          <cell r="M89">
            <v>0</v>
          </cell>
          <cell r="N89">
            <v>0</v>
          </cell>
          <cell r="O89">
            <v>0</v>
          </cell>
          <cell r="P89">
            <v>0</v>
          </cell>
          <cell r="Q89">
            <v>0</v>
          </cell>
          <cell r="R89">
            <v>0</v>
          </cell>
        </row>
        <row r="90">
          <cell r="C90" t="str">
            <v>Другие виды топлива</v>
          </cell>
          <cell r="D90" t="str">
            <v>L21</v>
          </cell>
          <cell r="F90" t="str">
            <v>тыс. тнт</v>
          </cell>
          <cell r="G90">
            <v>0</v>
          </cell>
          <cell r="H90">
            <v>0</v>
          </cell>
          <cell r="I90">
            <v>0</v>
          </cell>
          <cell r="J90">
            <v>0</v>
          </cell>
          <cell r="K90">
            <v>0</v>
          </cell>
          <cell r="L90">
            <v>0</v>
          </cell>
          <cell r="M90">
            <v>0</v>
          </cell>
          <cell r="N90">
            <v>0</v>
          </cell>
          <cell r="O90">
            <v>0</v>
          </cell>
          <cell r="P90">
            <v>0</v>
          </cell>
          <cell r="Q90">
            <v>0</v>
          </cell>
          <cell r="R90">
            <v>0</v>
          </cell>
        </row>
        <row r="94">
          <cell r="C94" t="str">
            <v>Уголь</v>
          </cell>
          <cell r="D94" t="str">
            <v>L22</v>
          </cell>
          <cell r="E94" t="str">
            <v>22.</v>
          </cell>
          <cell r="F94" t="str">
            <v>руб/тнт</v>
          </cell>
          <cell r="G94">
            <v>0</v>
          </cell>
          <cell r="H94">
            <v>0</v>
          </cell>
          <cell r="I94">
            <v>0</v>
          </cell>
          <cell r="K94">
            <v>0</v>
          </cell>
          <cell r="L94">
            <v>0</v>
          </cell>
          <cell r="N94">
            <v>0</v>
          </cell>
          <cell r="O94">
            <v>0</v>
          </cell>
          <cell r="Q94">
            <v>0</v>
          </cell>
          <cell r="R94">
            <v>0</v>
          </cell>
        </row>
        <row r="95">
          <cell r="C95" t="str">
            <v>Уголь</v>
          </cell>
          <cell r="D95" t="str">
            <v>L22</v>
          </cell>
          <cell r="E95" t="str">
            <v>22.</v>
          </cell>
          <cell r="F95" t="str">
            <v>руб/тнт</v>
          </cell>
          <cell r="G95">
            <v>0</v>
          </cell>
          <cell r="H95">
            <v>0</v>
          </cell>
          <cell r="I95">
            <v>0</v>
          </cell>
          <cell r="K95">
            <v>0</v>
          </cell>
          <cell r="L95">
            <v>0</v>
          </cell>
          <cell r="N95">
            <v>0</v>
          </cell>
          <cell r="O95">
            <v>0</v>
          </cell>
          <cell r="Q95">
            <v>0</v>
          </cell>
          <cell r="R95">
            <v>0</v>
          </cell>
        </row>
        <row r="96">
          <cell r="K96">
            <v>0</v>
          </cell>
          <cell r="L96">
            <v>0</v>
          </cell>
          <cell r="N96">
            <v>0</v>
          </cell>
          <cell r="O96">
            <v>0</v>
          </cell>
          <cell r="Q96">
            <v>0</v>
          </cell>
          <cell r="R96">
            <v>0</v>
          </cell>
        </row>
        <row r="98">
          <cell r="K98">
            <v>0</v>
          </cell>
          <cell r="L98">
            <v>0</v>
          </cell>
          <cell r="M98">
            <v>1256.9000000000001</v>
          </cell>
          <cell r="N98">
            <v>0</v>
          </cell>
          <cell r="O98">
            <v>1335.2954999999999</v>
          </cell>
          <cell r="Q98">
            <v>0</v>
          </cell>
          <cell r="R98">
            <v>0</v>
          </cell>
        </row>
        <row r="99">
          <cell r="K99">
            <v>0</v>
          </cell>
          <cell r="L99">
            <v>0</v>
          </cell>
          <cell r="N99">
            <v>0</v>
          </cell>
          <cell r="O99">
            <v>0</v>
          </cell>
          <cell r="Q99">
            <v>0</v>
          </cell>
          <cell r="R99">
            <v>0</v>
          </cell>
        </row>
        <row r="100">
          <cell r="K100">
            <v>0</v>
          </cell>
          <cell r="L100">
            <v>0</v>
          </cell>
          <cell r="N100">
            <v>0</v>
          </cell>
          <cell r="O100">
            <v>0</v>
          </cell>
          <cell r="Q100">
            <v>0</v>
          </cell>
          <cell r="R100">
            <v>0</v>
          </cell>
        </row>
        <row r="102">
          <cell r="C102" t="str">
            <v>Другие виды топлива</v>
          </cell>
          <cell r="D102" t="str">
            <v>L22</v>
          </cell>
          <cell r="E102" t="str">
            <v>22.</v>
          </cell>
          <cell r="F102" t="str">
            <v>руб/тнт</v>
          </cell>
          <cell r="G102">
            <v>0</v>
          </cell>
          <cell r="H102">
            <v>0</v>
          </cell>
          <cell r="I102">
            <v>0</v>
          </cell>
          <cell r="K102">
            <v>0</v>
          </cell>
          <cell r="L102">
            <v>0</v>
          </cell>
          <cell r="N102">
            <v>0</v>
          </cell>
          <cell r="O102">
            <v>0</v>
          </cell>
          <cell r="Q102">
            <v>0</v>
          </cell>
          <cell r="R102">
            <v>0</v>
          </cell>
        </row>
        <row r="103">
          <cell r="C103" t="str">
            <v>Другие виды топлива</v>
          </cell>
          <cell r="D103" t="str">
            <v>L22</v>
          </cell>
          <cell r="E103" t="str">
            <v>22.</v>
          </cell>
          <cell r="F103" t="str">
            <v>руб/тнт</v>
          </cell>
          <cell r="G103">
            <v>0</v>
          </cell>
          <cell r="H103">
            <v>0</v>
          </cell>
          <cell r="I103">
            <v>0</v>
          </cell>
          <cell r="K103">
            <v>0</v>
          </cell>
          <cell r="L103">
            <v>0</v>
          </cell>
          <cell r="N103">
            <v>0</v>
          </cell>
          <cell r="O103">
            <v>0</v>
          </cell>
          <cell r="Q103">
            <v>0</v>
          </cell>
          <cell r="R103">
            <v>0</v>
          </cell>
        </row>
        <row r="107">
          <cell r="C107" t="str">
            <v>Уголь</v>
          </cell>
          <cell r="D107" t="str">
            <v>L23</v>
          </cell>
          <cell r="F107" t="str">
            <v>тыс.руб.</v>
          </cell>
          <cell r="G107">
            <v>0</v>
          </cell>
          <cell r="H107">
            <v>0</v>
          </cell>
          <cell r="I107">
            <v>0</v>
          </cell>
          <cell r="J107">
            <v>0</v>
          </cell>
          <cell r="K107">
            <v>0</v>
          </cell>
          <cell r="L107">
            <v>0</v>
          </cell>
          <cell r="M107">
            <v>0</v>
          </cell>
          <cell r="N107">
            <v>0</v>
          </cell>
          <cell r="O107">
            <v>0</v>
          </cell>
          <cell r="P107">
            <v>0</v>
          </cell>
          <cell r="Q107">
            <v>0</v>
          </cell>
          <cell r="R107">
            <v>0</v>
          </cell>
        </row>
        <row r="108">
          <cell r="C108" t="str">
            <v>Уголь</v>
          </cell>
          <cell r="D108" t="str">
            <v>L23</v>
          </cell>
          <cell r="F108" t="str">
            <v>тыс.руб.</v>
          </cell>
          <cell r="G108">
            <v>0</v>
          </cell>
          <cell r="H108">
            <v>0</v>
          </cell>
          <cell r="I108">
            <v>0</v>
          </cell>
          <cell r="J108">
            <v>0</v>
          </cell>
          <cell r="K108">
            <v>0</v>
          </cell>
          <cell r="L108">
            <v>0</v>
          </cell>
          <cell r="M108">
            <v>0</v>
          </cell>
          <cell r="N108">
            <v>0</v>
          </cell>
          <cell r="O108">
            <v>0</v>
          </cell>
          <cell r="P108">
            <v>0</v>
          </cell>
          <cell r="Q108">
            <v>0</v>
          </cell>
          <cell r="R108">
            <v>0</v>
          </cell>
        </row>
        <row r="115">
          <cell r="C115" t="str">
            <v>Другие виды топлива</v>
          </cell>
          <cell r="D115" t="str">
            <v>L23</v>
          </cell>
          <cell r="F115" t="str">
            <v>тыс.руб.</v>
          </cell>
          <cell r="G115">
            <v>0</v>
          </cell>
          <cell r="H115">
            <v>0</v>
          </cell>
          <cell r="I115">
            <v>0</v>
          </cell>
          <cell r="J115">
            <v>0</v>
          </cell>
          <cell r="K115">
            <v>0</v>
          </cell>
          <cell r="L115">
            <v>0</v>
          </cell>
          <cell r="M115">
            <v>0</v>
          </cell>
          <cell r="N115">
            <v>0</v>
          </cell>
          <cell r="O115">
            <v>0</v>
          </cell>
          <cell r="P115">
            <v>0</v>
          </cell>
          <cell r="Q115">
            <v>0</v>
          </cell>
          <cell r="R115">
            <v>0</v>
          </cell>
        </row>
        <row r="116">
          <cell r="C116" t="str">
            <v>Другие виды топлива</v>
          </cell>
          <cell r="D116" t="str">
            <v>L23</v>
          </cell>
          <cell r="F116" t="str">
            <v>тыс.руб.</v>
          </cell>
          <cell r="G116">
            <v>0</v>
          </cell>
          <cell r="H116">
            <v>0</v>
          </cell>
          <cell r="I116">
            <v>0</v>
          </cell>
          <cell r="J116">
            <v>0</v>
          </cell>
          <cell r="K116">
            <v>0</v>
          </cell>
          <cell r="L116">
            <v>0</v>
          </cell>
          <cell r="M116">
            <v>0</v>
          </cell>
          <cell r="N116">
            <v>0</v>
          </cell>
          <cell r="O116">
            <v>0</v>
          </cell>
          <cell r="P116">
            <v>0</v>
          </cell>
          <cell r="Q116">
            <v>0</v>
          </cell>
          <cell r="R116">
            <v>0</v>
          </cell>
        </row>
        <row r="117">
          <cell r="J117">
            <v>0</v>
          </cell>
          <cell r="K117">
            <v>0</v>
          </cell>
          <cell r="L117">
            <v>0</v>
          </cell>
          <cell r="M117">
            <v>44260.914260717414</v>
          </cell>
          <cell r="N117">
            <v>0</v>
          </cell>
          <cell r="O117">
            <v>47021.560695538057</v>
          </cell>
          <cell r="P117">
            <v>0</v>
          </cell>
          <cell r="Q117">
            <v>0</v>
          </cell>
          <cell r="R117">
            <v>0</v>
          </cell>
        </row>
        <row r="121">
          <cell r="C121" t="str">
            <v>Уголь</v>
          </cell>
          <cell r="D121" t="str">
            <v>L24</v>
          </cell>
          <cell r="E121" t="str">
            <v>24.</v>
          </cell>
          <cell r="F121" t="str">
            <v>руб/тнт</v>
          </cell>
          <cell r="G121">
            <v>0</v>
          </cell>
          <cell r="H121">
            <v>0</v>
          </cell>
          <cell r="I121">
            <v>0</v>
          </cell>
          <cell r="K121">
            <v>0</v>
          </cell>
          <cell r="L121">
            <v>0</v>
          </cell>
          <cell r="M121">
            <v>0</v>
          </cell>
          <cell r="N121">
            <v>0</v>
          </cell>
          <cell r="O121">
            <v>0</v>
          </cell>
          <cell r="Q121">
            <v>0</v>
          </cell>
          <cell r="R121">
            <v>0</v>
          </cell>
        </row>
        <row r="122">
          <cell r="C122" t="str">
            <v>Уголь</v>
          </cell>
          <cell r="D122" t="str">
            <v>L24</v>
          </cell>
          <cell r="E122" t="str">
            <v>24.</v>
          </cell>
          <cell r="F122" t="str">
            <v>руб/тнт</v>
          </cell>
          <cell r="G122">
            <v>0</v>
          </cell>
          <cell r="H122">
            <v>0</v>
          </cell>
          <cell r="I122">
            <v>0</v>
          </cell>
          <cell r="K122">
            <v>0</v>
          </cell>
          <cell r="L122">
            <v>0</v>
          </cell>
          <cell r="N122">
            <v>0</v>
          </cell>
          <cell r="O122">
            <v>0</v>
          </cell>
          <cell r="Q122">
            <v>0</v>
          </cell>
          <cell r="R122">
            <v>0</v>
          </cell>
        </row>
        <row r="123">
          <cell r="K123">
            <v>0</v>
          </cell>
          <cell r="L123">
            <v>0</v>
          </cell>
          <cell r="N123">
            <v>0</v>
          </cell>
          <cell r="O123">
            <v>0</v>
          </cell>
          <cell r="Q123">
            <v>0</v>
          </cell>
          <cell r="R123">
            <v>0</v>
          </cell>
        </row>
        <row r="125">
          <cell r="K125">
            <v>0</v>
          </cell>
          <cell r="L125">
            <v>0</v>
          </cell>
          <cell r="M125">
            <v>167.55</v>
          </cell>
          <cell r="N125">
            <v>112.45338</v>
          </cell>
          <cell r="O125">
            <v>116.33778000000001</v>
          </cell>
          <cell r="Q125">
            <v>0</v>
          </cell>
          <cell r="R125">
            <v>0</v>
          </cell>
        </row>
        <row r="126">
          <cell r="K126">
            <v>0</v>
          </cell>
          <cell r="L126">
            <v>0</v>
          </cell>
          <cell r="N126">
            <v>0</v>
          </cell>
          <cell r="O126">
            <v>0</v>
          </cell>
          <cell r="Q126">
            <v>0</v>
          </cell>
          <cell r="R126">
            <v>0</v>
          </cell>
        </row>
        <row r="127">
          <cell r="K127">
            <v>0</v>
          </cell>
          <cell r="L127">
            <v>0</v>
          </cell>
          <cell r="N127">
            <v>0</v>
          </cell>
          <cell r="O127">
            <v>0</v>
          </cell>
          <cell r="Q127">
            <v>0</v>
          </cell>
          <cell r="R127">
            <v>0</v>
          </cell>
        </row>
        <row r="129">
          <cell r="C129" t="str">
            <v>Другие виды топлива</v>
          </cell>
          <cell r="D129" t="str">
            <v>L24</v>
          </cell>
          <cell r="E129" t="str">
            <v>24.</v>
          </cell>
          <cell r="F129" t="str">
            <v>руб/тнт</v>
          </cell>
          <cell r="G129">
            <v>0</v>
          </cell>
          <cell r="H129">
            <v>0</v>
          </cell>
          <cell r="I129">
            <v>0</v>
          </cell>
          <cell r="K129">
            <v>0</v>
          </cell>
          <cell r="L129">
            <v>0</v>
          </cell>
          <cell r="N129">
            <v>0</v>
          </cell>
          <cell r="O129">
            <v>0</v>
          </cell>
          <cell r="Q129">
            <v>0</v>
          </cell>
          <cell r="R129">
            <v>0</v>
          </cell>
        </row>
        <row r="130">
          <cell r="C130" t="str">
            <v>Другие виды топлива</v>
          </cell>
          <cell r="D130" t="str">
            <v>L24</v>
          </cell>
          <cell r="E130" t="str">
            <v>24.</v>
          </cell>
          <cell r="F130" t="str">
            <v>руб/тнт</v>
          </cell>
          <cell r="G130">
            <v>0</v>
          </cell>
          <cell r="H130">
            <v>0</v>
          </cell>
          <cell r="I130">
            <v>0</v>
          </cell>
          <cell r="K130">
            <v>0</v>
          </cell>
          <cell r="L130">
            <v>0</v>
          </cell>
          <cell r="N130">
            <v>0</v>
          </cell>
          <cell r="O130">
            <v>0</v>
          </cell>
          <cell r="Q130">
            <v>0</v>
          </cell>
          <cell r="R130">
            <v>0</v>
          </cell>
        </row>
        <row r="134">
          <cell r="C134" t="str">
            <v>Уголь</v>
          </cell>
          <cell r="D134" t="str">
            <v>L25</v>
          </cell>
          <cell r="F134" t="str">
            <v>тыс.руб.</v>
          </cell>
          <cell r="G134">
            <v>0</v>
          </cell>
          <cell r="H134">
            <v>0</v>
          </cell>
          <cell r="I134">
            <v>0</v>
          </cell>
          <cell r="J134">
            <v>0</v>
          </cell>
          <cell r="K134">
            <v>0</v>
          </cell>
          <cell r="L134">
            <v>0</v>
          </cell>
          <cell r="M134">
            <v>0</v>
          </cell>
          <cell r="N134">
            <v>0</v>
          </cell>
          <cell r="O134">
            <v>0</v>
          </cell>
          <cell r="P134">
            <v>0</v>
          </cell>
          <cell r="Q134">
            <v>0</v>
          </cell>
          <cell r="R134">
            <v>0</v>
          </cell>
        </row>
        <row r="135">
          <cell r="C135" t="str">
            <v>Уголь</v>
          </cell>
          <cell r="D135" t="str">
            <v>L25</v>
          </cell>
          <cell r="F135" t="str">
            <v>тыс.руб.</v>
          </cell>
          <cell r="G135">
            <v>0</v>
          </cell>
          <cell r="H135">
            <v>0</v>
          </cell>
          <cell r="I135">
            <v>0</v>
          </cell>
          <cell r="J135">
            <v>0</v>
          </cell>
          <cell r="K135">
            <v>0</v>
          </cell>
          <cell r="L135">
            <v>0</v>
          </cell>
          <cell r="M135">
            <v>0</v>
          </cell>
          <cell r="N135">
            <v>0</v>
          </cell>
          <cell r="O135">
            <v>0</v>
          </cell>
          <cell r="P135">
            <v>0</v>
          </cell>
          <cell r="Q135">
            <v>0</v>
          </cell>
          <cell r="R135">
            <v>0</v>
          </cell>
        </row>
        <row r="142">
          <cell r="C142" t="str">
            <v>Другие виды топлива</v>
          </cell>
          <cell r="D142" t="str">
            <v>L25</v>
          </cell>
          <cell r="F142" t="str">
            <v>тыс.руб.</v>
          </cell>
          <cell r="G142">
            <v>0</v>
          </cell>
          <cell r="H142">
            <v>0</v>
          </cell>
          <cell r="I142">
            <v>0</v>
          </cell>
          <cell r="J142">
            <v>0</v>
          </cell>
          <cell r="K142">
            <v>0</v>
          </cell>
          <cell r="L142">
            <v>0</v>
          </cell>
          <cell r="M142">
            <v>0</v>
          </cell>
          <cell r="N142">
            <v>0</v>
          </cell>
          <cell r="O142">
            <v>0</v>
          </cell>
          <cell r="P142">
            <v>0</v>
          </cell>
          <cell r="Q142">
            <v>0</v>
          </cell>
          <cell r="R142">
            <v>0</v>
          </cell>
        </row>
        <row r="143">
          <cell r="C143" t="str">
            <v>Другие виды топлива</v>
          </cell>
          <cell r="D143" t="str">
            <v>L25</v>
          </cell>
          <cell r="F143" t="str">
            <v>тыс.руб.</v>
          </cell>
          <cell r="G143">
            <v>0</v>
          </cell>
          <cell r="H143">
            <v>0</v>
          </cell>
          <cell r="I143">
            <v>0</v>
          </cell>
          <cell r="J143">
            <v>0</v>
          </cell>
          <cell r="K143">
            <v>0</v>
          </cell>
          <cell r="L143">
            <v>0</v>
          </cell>
          <cell r="M143">
            <v>0</v>
          </cell>
          <cell r="N143">
            <v>0</v>
          </cell>
          <cell r="O143">
            <v>0</v>
          </cell>
          <cell r="P143">
            <v>0</v>
          </cell>
          <cell r="Q143">
            <v>0</v>
          </cell>
          <cell r="R143">
            <v>0</v>
          </cell>
        </row>
        <row r="144">
          <cell r="J144">
            <v>0</v>
          </cell>
          <cell r="K144">
            <v>0</v>
          </cell>
          <cell r="L144">
            <v>0</v>
          </cell>
          <cell r="M144">
            <v>5900.1640419947516</v>
          </cell>
          <cell r="N144">
            <v>3959.9724803149602</v>
          </cell>
          <cell r="O144">
            <v>4096.7590944881895</v>
          </cell>
          <cell r="P144">
            <v>0</v>
          </cell>
          <cell r="Q144">
            <v>0</v>
          </cell>
          <cell r="R144">
            <v>0</v>
          </cell>
        </row>
        <row r="148">
          <cell r="C148" t="str">
            <v>Уголь</v>
          </cell>
          <cell r="D148" t="str">
            <v>L26</v>
          </cell>
          <cell r="F148" t="str">
            <v>тыс.руб.</v>
          </cell>
          <cell r="G148">
            <v>0</v>
          </cell>
          <cell r="H148">
            <v>0</v>
          </cell>
          <cell r="I148">
            <v>0</v>
          </cell>
          <cell r="J148">
            <v>0</v>
          </cell>
          <cell r="K148">
            <v>0</v>
          </cell>
          <cell r="L148">
            <v>0</v>
          </cell>
          <cell r="M148">
            <v>0</v>
          </cell>
          <cell r="N148">
            <v>0</v>
          </cell>
          <cell r="O148">
            <v>0</v>
          </cell>
          <cell r="P148">
            <v>0</v>
          </cell>
          <cell r="Q148">
            <v>0</v>
          </cell>
          <cell r="R148">
            <v>0</v>
          </cell>
        </row>
        <row r="149">
          <cell r="C149" t="str">
            <v>Уголь</v>
          </cell>
          <cell r="D149" t="str">
            <v>L26</v>
          </cell>
          <cell r="F149" t="str">
            <v>тыс.руб.</v>
          </cell>
          <cell r="G149">
            <v>0</v>
          </cell>
          <cell r="H149">
            <v>0</v>
          </cell>
          <cell r="I149">
            <v>0</v>
          </cell>
          <cell r="J149">
            <v>0</v>
          </cell>
          <cell r="K149">
            <v>0</v>
          </cell>
          <cell r="L149">
            <v>0</v>
          </cell>
          <cell r="M149">
            <v>0</v>
          </cell>
          <cell r="N149">
            <v>0</v>
          </cell>
          <cell r="O149">
            <v>0</v>
          </cell>
          <cell r="P149">
            <v>0</v>
          </cell>
          <cell r="Q149">
            <v>0</v>
          </cell>
          <cell r="R149">
            <v>0</v>
          </cell>
        </row>
        <row r="156">
          <cell r="C156" t="str">
            <v>Другие виды топлива</v>
          </cell>
          <cell r="D156" t="str">
            <v>L26</v>
          </cell>
          <cell r="F156" t="str">
            <v>тыс.руб.</v>
          </cell>
          <cell r="G156">
            <v>0</v>
          </cell>
          <cell r="H156">
            <v>0</v>
          </cell>
          <cell r="I156">
            <v>0</v>
          </cell>
          <cell r="J156">
            <v>0</v>
          </cell>
          <cell r="K156">
            <v>0</v>
          </cell>
          <cell r="L156">
            <v>0</v>
          </cell>
          <cell r="M156">
            <v>0</v>
          </cell>
          <cell r="N156">
            <v>0</v>
          </cell>
          <cell r="O156">
            <v>0</v>
          </cell>
          <cell r="P156">
            <v>0</v>
          </cell>
          <cell r="Q156">
            <v>0</v>
          </cell>
          <cell r="R156">
            <v>0</v>
          </cell>
        </row>
        <row r="157">
          <cell r="C157" t="str">
            <v>Другие виды топлива</v>
          </cell>
          <cell r="D157" t="str">
            <v>L26</v>
          </cell>
          <cell r="F157" t="str">
            <v>тыс.руб.</v>
          </cell>
          <cell r="G157">
            <v>0</v>
          </cell>
          <cell r="H157">
            <v>0</v>
          </cell>
          <cell r="I157">
            <v>0</v>
          </cell>
          <cell r="J157">
            <v>0</v>
          </cell>
          <cell r="K157">
            <v>0</v>
          </cell>
          <cell r="L157">
            <v>0</v>
          </cell>
          <cell r="M157">
            <v>0</v>
          </cell>
          <cell r="N157">
            <v>0</v>
          </cell>
          <cell r="O157">
            <v>0</v>
          </cell>
          <cell r="P157">
            <v>0</v>
          </cell>
          <cell r="Q157">
            <v>0</v>
          </cell>
          <cell r="R157">
            <v>0</v>
          </cell>
        </row>
        <row r="162">
          <cell r="C162" t="str">
            <v>Уголь</v>
          </cell>
          <cell r="D162" t="str">
            <v>L27</v>
          </cell>
          <cell r="F162" t="str">
            <v>руб/тут</v>
          </cell>
          <cell r="G162">
            <v>0</v>
          </cell>
          <cell r="H162">
            <v>0</v>
          </cell>
          <cell r="I162">
            <v>0</v>
          </cell>
          <cell r="J162">
            <v>0</v>
          </cell>
          <cell r="K162">
            <v>0</v>
          </cell>
          <cell r="L162">
            <v>0</v>
          </cell>
          <cell r="M162">
            <v>0</v>
          </cell>
          <cell r="N162">
            <v>0</v>
          </cell>
          <cell r="O162">
            <v>0</v>
          </cell>
          <cell r="P162">
            <v>0</v>
          </cell>
          <cell r="Q162">
            <v>0</v>
          </cell>
          <cell r="R162">
            <v>0</v>
          </cell>
        </row>
        <row r="163">
          <cell r="C163" t="str">
            <v>Уголь</v>
          </cell>
          <cell r="D163" t="str">
            <v>L27</v>
          </cell>
          <cell r="F163" t="str">
            <v>руб/тут</v>
          </cell>
          <cell r="G163">
            <v>0</v>
          </cell>
          <cell r="H163">
            <v>0</v>
          </cell>
          <cell r="I163">
            <v>0</v>
          </cell>
          <cell r="J163">
            <v>0</v>
          </cell>
          <cell r="K163">
            <v>0</v>
          </cell>
          <cell r="L163">
            <v>0</v>
          </cell>
          <cell r="M163">
            <v>0</v>
          </cell>
          <cell r="N163">
            <v>0</v>
          </cell>
          <cell r="O163">
            <v>0</v>
          </cell>
          <cell r="P163">
            <v>0</v>
          </cell>
          <cell r="Q163">
            <v>0</v>
          </cell>
          <cell r="R163">
            <v>0</v>
          </cell>
        </row>
        <row r="170">
          <cell r="C170" t="str">
            <v>Другие виды топлива</v>
          </cell>
          <cell r="D170" t="str">
            <v>L27</v>
          </cell>
          <cell r="F170" t="str">
            <v>руб/тут</v>
          </cell>
          <cell r="G170">
            <v>0</v>
          </cell>
          <cell r="H170">
            <v>0</v>
          </cell>
          <cell r="I170">
            <v>0</v>
          </cell>
          <cell r="J170">
            <v>0</v>
          </cell>
          <cell r="K170">
            <v>0</v>
          </cell>
          <cell r="L170">
            <v>0</v>
          </cell>
          <cell r="M170">
            <v>0</v>
          </cell>
          <cell r="N170">
            <v>0</v>
          </cell>
          <cell r="O170">
            <v>0</v>
          </cell>
          <cell r="P170">
            <v>0</v>
          </cell>
          <cell r="Q170">
            <v>0</v>
          </cell>
          <cell r="R170">
            <v>0</v>
          </cell>
        </row>
        <row r="171">
          <cell r="C171" t="str">
            <v>Другие виды топлива</v>
          </cell>
          <cell r="D171" t="str">
            <v>L27</v>
          </cell>
          <cell r="F171" t="str">
            <v>руб/тут</v>
          </cell>
          <cell r="G171">
            <v>0</v>
          </cell>
          <cell r="H171">
            <v>0</v>
          </cell>
          <cell r="I171">
            <v>0</v>
          </cell>
          <cell r="J171">
            <v>0</v>
          </cell>
          <cell r="K171">
            <v>0</v>
          </cell>
          <cell r="L171">
            <v>0</v>
          </cell>
          <cell r="M171">
            <v>0</v>
          </cell>
          <cell r="N171">
            <v>0</v>
          </cell>
          <cell r="O171">
            <v>0</v>
          </cell>
          <cell r="P171">
            <v>0</v>
          </cell>
          <cell r="Q171">
            <v>0</v>
          </cell>
          <cell r="R171">
            <v>0</v>
          </cell>
        </row>
        <row r="176">
          <cell r="C176" t="str">
            <v>Уголь</v>
          </cell>
          <cell r="D176" t="str">
            <v>L28</v>
          </cell>
          <cell r="F176" t="str">
            <v>руб/тнт</v>
          </cell>
          <cell r="G176">
            <v>0</v>
          </cell>
          <cell r="H176">
            <v>0</v>
          </cell>
          <cell r="I176">
            <v>0</v>
          </cell>
          <cell r="J176">
            <v>0</v>
          </cell>
          <cell r="K176">
            <v>0</v>
          </cell>
          <cell r="L176">
            <v>0</v>
          </cell>
          <cell r="M176">
            <v>0</v>
          </cell>
          <cell r="N176">
            <v>0</v>
          </cell>
          <cell r="O176">
            <v>0</v>
          </cell>
          <cell r="P176">
            <v>0</v>
          </cell>
          <cell r="Q176">
            <v>0</v>
          </cell>
          <cell r="R176">
            <v>0</v>
          </cell>
        </row>
        <row r="177">
          <cell r="C177" t="str">
            <v>Уголь</v>
          </cell>
          <cell r="D177" t="str">
            <v>L28</v>
          </cell>
          <cell r="F177" t="str">
            <v>руб/тнт</v>
          </cell>
          <cell r="G177">
            <v>0</v>
          </cell>
          <cell r="H177">
            <v>0</v>
          </cell>
          <cell r="I177">
            <v>0</v>
          </cell>
          <cell r="J177">
            <v>0</v>
          </cell>
          <cell r="K177">
            <v>0</v>
          </cell>
          <cell r="L177">
            <v>0</v>
          </cell>
          <cell r="M177">
            <v>0</v>
          </cell>
          <cell r="N177">
            <v>0</v>
          </cell>
          <cell r="O177">
            <v>0</v>
          </cell>
          <cell r="P177">
            <v>0</v>
          </cell>
          <cell r="Q177">
            <v>0</v>
          </cell>
          <cell r="R177">
            <v>0</v>
          </cell>
        </row>
        <row r="184">
          <cell r="C184" t="str">
            <v>Другие виды топлива</v>
          </cell>
          <cell r="D184" t="str">
            <v>L28</v>
          </cell>
          <cell r="F184" t="str">
            <v>руб/тнт</v>
          </cell>
          <cell r="G184">
            <v>0</v>
          </cell>
          <cell r="H184">
            <v>0</v>
          </cell>
          <cell r="I184">
            <v>0</v>
          </cell>
          <cell r="J184">
            <v>0</v>
          </cell>
          <cell r="K184">
            <v>0</v>
          </cell>
          <cell r="L184">
            <v>0</v>
          </cell>
          <cell r="M184">
            <v>0</v>
          </cell>
          <cell r="N184">
            <v>0</v>
          </cell>
          <cell r="O184">
            <v>0</v>
          </cell>
          <cell r="P184">
            <v>0</v>
          </cell>
          <cell r="Q184">
            <v>0</v>
          </cell>
          <cell r="R184">
            <v>0</v>
          </cell>
        </row>
        <row r="185">
          <cell r="C185" t="str">
            <v>Другие виды топлива</v>
          </cell>
          <cell r="D185" t="str">
            <v>L28</v>
          </cell>
          <cell r="F185" t="str">
            <v>руб/тнт</v>
          </cell>
          <cell r="G185">
            <v>0</v>
          </cell>
          <cell r="H185">
            <v>0</v>
          </cell>
          <cell r="I185">
            <v>0</v>
          </cell>
          <cell r="J185">
            <v>0</v>
          </cell>
          <cell r="K185">
            <v>0</v>
          </cell>
          <cell r="L185">
            <v>0</v>
          </cell>
          <cell r="M185">
            <v>0</v>
          </cell>
          <cell r="N185">
            <v>0</v>
          </cell>
          <cell r="O185">
            <v>0</v>
          </cell>
          <cell r="P185">
            <v>0</v>
          </cell>
          <cell r="Q185">
            <v>0</v>
          </cell>
          <cell r="R185">
            <v>0</v>
          </cell>
        </row>
        <row r="187">
          <cell r="G187">
            <v>716.58683289588805</v>
          </cell>
          <cell r="H187">
            <v>56.571035433070861</v>
          </cell>
          <cell r="I187">
            <v>730.26171128608928</v>
          </cell>
          <cell r="J187">
            <v>0</v>
          </cell>
          <cell r="K187">
            <v>0</v>
          </cell>
          <cell r="L187">
            <v>0</v>
          </cell>
          <cell r="M187">
            <v>716.58683289588805</v>
          </cell>
          <cell r="N187">
            <v>56.571035433070861</v>
          </cell>
          <cell r="O187">
            <v>730.26171128608928</v>
          </cell>
          <cell r="P187">
            <v>0</v>
          </cell>
          <cell r="Q187">
            <v>0</v>
          </cell>
          <cell r="R187">
            <v>0</v>
          </cell>
        </row>
      </sheetData>
      <sheetData sheetId="11">
        <row r="8">
          <cell r="G8">
            <v>79.599999999999994</v>
          </cell>
          <cell r="H8">
            <v>79.97</v>
          </cell>
          <cell r="I8">
            <v>0</v>
          </cell>
          <cell r="J8">
            <v>0</v>
          </cell>
          <cell r="K8">
            <v>79.599999999999994</v>
          </cell>
          <cell r="L8">
            <v>79.97</v>
          </cell>
          <cell r="M8">
            <v>0</v>
          </cell>
          <cell r="N8">
            <v>0</v>
          </cell>
        </row>
        <row r="9">
          <cell r="G9">
            <v>0</v>
          </cell>
          <cell r="H9">
            <v>0</v>
          </cell>
        </row>
        <row r="10">
          <cell r="G10">
            <v>79.599999999999994</v>
          </cell>
          <cell r="H10">
            <v>79.97</v>
          </cell>
          <cell r="K10">
            <v>79.599999999999994</v>
          </cell>
          <cell r="L10">
            <v>79.97</v>
          </cell>
        </row>
        <row r="11">
          <cell r="G11">
            <v>11.6</v>
          </cell>
          <cell r="H11">
            <v>8.16</v>
          </cell>
          <cell r="I11">
            <v>0</v>
          </cell>
          <cell r="J11">
            <v>0</v>
          </cell>
          <cell r="K11">
            <v>11.6</v>
          </cell>
          <cell r="L11">
            <v>8.16</v>
          </cell>
          <cell r="M11">
            <v>0</v>
          </cell>
          <cell r="N11">
            <v>0</v>
          </cell>
        </row>
        <row r="12">
          <cell r="G12">
            <v>11.6</v>
          </cell>
          <cell r="H12">
            <v>8.16</v>
          </cell>
          <cell r="K12">
            <v>11.6</v>
          </cell>
          <cell r="L12">
            <v>8.16</v>
          </cell>
        </row>
        <row r="13">
          <cell r="G13">
            <v>14.572864321608039</v>
          </cell>
          <cell r="H13">
            <v>10.203826434913092</v>
          </cell>
          <cell r="I13">
            <v>0</v>
          </cell>
          <cell r="J13">
            <v>0</v>
          </cell>
          <cell r="K13">
            <v>14.572864321608039</v>
          </cell>
          <cell r="L13">
            <v>10.203826434913092</v>
          </cell>
          <cell r="M13">
            <v>0</v>
          </cell>
          <cell r="N13">
            <v>0</v>
          </cell>
        </row>
        <row r="14">
          <cell r="G14">
            <v>0</v>
          </cell>
          <cell r="H14">
            <v>0</v>
          </cell>
        </row>
        <row r="15">
          <cell r="G15">
            <v>0</v>
          </cell>
          <cell r="H15">
            <v>0</v>
          </cell>
          <cell r="I15">
            <v>0</v>
          </cell>
          <cell r="J15">
            <v>0</v>
          </cell>
          <cell r="K15">
            <v>0</v>
          </cell>
          <cell r="L15">
            <v>0</v>
          </cell>
          <cell r="M15">
            <v>0</v>
          </cell>
          <cell r="N15">
            <v>0</v>
          </cell>
        </row>
        <row r="16">
          <cell r="G16">
            <v>68</v>
          </cell>
          <cell r="H16">
            <v>71.81</v>
          </cell>
          <cell r="I16">
            <v>0</v>
          </cell>
          <cell r="J16">
            <v>0</v>
          </cell>
          <cell r="K16">
            <v>68</v>
          </cell>
          <cell r="L16">
            <v>71.81</v>
          </cell>
          <cell r="M16">
            <v>0</v>
          </cell>
          <cell r="N16">
            <v>0</v>
          </cell>
        </row>
        <row r="17">
          <cell r="G17">
            <v>0</v>
          </cell>
          <cell r="H17">
            <v>0</v>
          </cell>
        </row>
        <row r="18">
          <cell r="G18">
            <v>68</v>
          </cell>
          <cell r="H18">
            <v>71.81</v>
          </cell>
          <cell r="I18">
            <v>0</v>
          </cell>
          <cell r="J18">
            <v>0</v>
          </cell>
          <cell r="K18">
            <v>68</v>
          </cell>
          <cell r="L18">
            <v>71.81</v>
          </cell>
          <cell r="M18">
            <v>0</v>
          </cell>
          <cell r="N18">
            <v>0</v>
          </cell>
        </row>
        <row r="19">
          <cell r="G19">
            <v>0</v>
          </cell>
          <cell r="H19">
            <v>0</v>
          </cell>
          <cell r="K19">
            <v>0</v>
          </cell>
          <cell r="L19">
            <v>0</v>
          </cell>
        </row>
        <row r="20">
          <cell r="G20">
            <v>0</v>
          </cell>
          <cell r="H20">
            <v>0</v>
          </cell>
          <cell r="K20">
            <v>0</v>
          </cell>
          <cell r="L20">
            <v>0</v>
          </cell>
        </row>
        <row r="21">
          <cell r="G21">
            <v>0</v>
          </cell>
          <cell r="H21">
            <v>0</v>
          </cell>
          <cell r="I21">
            <v>0</v>
          </cell>
          <cell r="J21">
            <v>0</v>
          </cell>
          <cell r="K21">
            <v>0</v>
          </cell>
          <cell r="L21">
            <v>0</v>
          </cell>
          <cell r="M21">
            <v>0</v>
          </cell>
          <cell r="N21">
            <v>0</v>
          </cell>
        </row>
        <row r="22">
          <cell r="G22">
            <v>68</v>
          </cell>
          <cell r="H22">
            <v>71.81</v>
          </cell>
          <cell r="I22">
            <v>0</v>
          </cell>
          <cell r="J22">
            <v>0</v>
          </cell>
          <cell r="K22">
            <v>68</v>
          </cell>
          <cell r="L22">
            <v>71.81</v>
          </cell>
          <cell r="M22">
            <v>0</v>
          </cell>
          <cell r="N22">
            <v>0</v>
          </cell>
        </row>
        <row r="23">
          <cell r="G23">
            <v>10</v>
          </cell>
          <cell r="H23">
            <v>0.24</v>
          </cell>
          <cell r="K23">
            <v>10</v>
          </cell>
          <cell r="L23">
            <v>0.24</v>
          </cell>
        </row>
        <row r="24">
          <cell r="G24">
            <v>0</v>
          </cell>
          <cell r="H24">
            <v>0</v>
          </cell>
          <cell r="K24">
            <v>0</v>
          </cell>
          <cell r="L24">
            <v>0</v>
          </cell>
        </row>
        <row r="25">
          <cell r="G25">
            <v>0</v>
          </cell>
          <cell r="H25">
            <v>0</v>
          </cell>
          <cell r="I25">
            <v>0</v>
          </cell>
          <cell r="J25">
            <v>0</v>
          </cell>
          <cell r="K25">
            <v>0</v>
          </cell>
          <cell r="L25">
            <v>0</v>
          </cell>
          <cell r="M25">
            <v>0</v>
          </cell>
          <cell r="N25">
            <v>0</v>
          </cell>
        </row>
        <row r="26">
          <cell r="G26">
            <v>10</v>
          </cell>
          <cell r="H26">
            <v>0.24</v>
          </cell>
          <cell r="I26">
            <v>0</v>
          </cell>
          <cell r="J26">
            <v>0</v>
          </cell>
          <cell r="K26">
            <v>10</v>
          </cell>
          <cell r="L26">
            <v>0.24</v>
          </cell>
          <cell r="M26">
            <v>0</v>
          </cell>
          <cell r="N26">
            <v>0</v>
          </cell>
        </row>
        <row r="27">
          <cell r="G27">
            <v>68</v>
          </cell>
          <cell r="H27">
            <v>71.81</v>
          </cell>
          <cell r="I27">
            <v>0</v>
          </cell>
          <cell r="J27">
            <v>0</v>
          </cell>
          <cell r="K27">
            <v>68</v>
          </cell>
          <cell r="L27">
            <v>71.81</v>
          </cell>
          <cell r="M27">
            <v>0</v>
          </cell>
          <cell r="N27">
            <v>0</v>
          </cell>
        </row>
        <row r="28">
          <cell r="G28">
            <v>620</v>
          </cell>
          <cell r="H28">
            <v>529</v>
          </cell>
          <cell r="I28">
            <v>0</v>
          </cell>
          <cell r="J28">
            <v>0</v>
          </cell>
          <cell r="K28">
            <v>620</v>
          </cell>
          <cell r="L28">
            <v>529</v>
          </cell>
          <cell r="M28">
            <v>0</v>
          </cell>
          <cell r="N28">
            <v>0</v>
          </cell>
        </row>
        <row r="29">
          <cell r="G29">
            <v>0</v>
          </cell>
          <cell r="H29">
            <v>0</v>
          </cell>
        </row>
        <row r="30">
          <cell r="G30">
            <v>620</v>
          </cell>
          <cell r="H30">
            <v>529</v>
          </cell>
          <cell r="K30">
            <v>620</v>
          </cell>
          <cell r="L30">
            <v>529</v>
          </cell>
        </row>
        <row r="31">
          <cell r="G31">
            <v>42.16</v>
          </cell>
          <cell r="H31">
            <v>37.987490000000001</v>
          </cell>
          <cell r="I31">
            <v>0</v>
          </cell>
          <cell r="J31">
            <v>0</v>
          </cell>
          <cell r="K31">
            <v>42.16</v>
          </cell>
          <cell r="L31">
            <v>37.987490000000001</v>
          </cell>
          <cell r="M31">
            <v>0</v>
          </cell>
          <cell r="N31">
            <v>0</v>
          </cell>
        </row>
        <row r="32">
          <cell r="G32">
            <v>10</v>
          </cell>
          <cell r="H32">
            <v>0.24</v>
          </cell>
          <cell r="I32">
            <v>0</v>
          </cell>
          <cell r="J32">
            <v>0</v>
          </cell>
          <cell r="K32">
            <v>10</v>
          </cell>
          <cell r="L32">
            <v>0.24</v>
          </cell>
          <cell r="M32">
            <v>0</v>
          </cell>
          <cell r="N32">
            <v>0</v>
          </cell>
        </row>
        <row r="33">
          <cell r="G33">
            <v>190</v>
          </cell>
          <cell r="H33">
            <v>184</v>
          </cell>
          <cell r="K33">
            <v>190</v>
          </cell>
          <cell r="L33">
            <v>184</v>
          </cell>
        </row>
        <row r="34">
          <cell r="G34">
            <v>1.9</v>
          </cell>
          <cell r="H34">
            <v>4.4159999999999998E-2</v>
          </cell>
          <cell r="I34">
            <v>0</v>
          </cell>
          <cell r="J34">
            <v>0</v>
          </cell>
          <cell r="K34">
            <v>1.9</v>
          </cell>
          <cell r="L34">
            <v>4.4159999999999998E-2</v>
          </cell>
          <cell r="M34">
            <v>0</v>
          </cell>
          <cell r="N34">
            <v>0</v>
          </cell>
        </row>
        <row r="35">
          <cell r="G35">
            <v>44.059999999999995</v>
          </cell>
          <cell r="H35">
            <v>38.031649999999999</v>
          </cell>
          <cell r="I35">
            <v>0</v>
          </cell>
          <cell r="J35">
            <v>0</v>
          </cell>
          <cell r="K35">
            <v>44.059999999999995</v>
          </cell>
          <cell r="L35">
            <v>38.031649999999999</v>
          </cell>
          <cell r="M35">
            <v>0</v>
          </cell>
          <cell r="N35">
            <v>0</v>
          </cell>
        </row>
        <row r="36">
          <cell r="G36">
            <v>95.687698592827957</v>
          </cell>
          <cell r="H36">
            <v>99.88388618427021</v>
          </cell>
          <cell r="I36">
            <v>0</v>
          </cell>
          <cell r="J36">
            <v>0</v>
          </cell>
          <cell r="K36">
            <v>95.687698592827957</v>
          </cell>
          <cell r="L36">
            <v>99.88388618427021</v>
          </cell>
          <cell r="M36">
            <v>0</v>
          </cell>
          <cell r="N36">
            <v>0</v>
          </cell>
        </row>
        <row r="39">
          <cell r="C39" t="str">
            <v>Уголь</v>
          </cell>
          <cell r="D39" t="str">
            <v>L18</v>
          </cell>
          <cell r="F39" t="str">
            <v>тыс.тут</v>
          </cell>
          <cell r="G39">
            <v>0</v>
          </cell>
          <cell r="H39">
            <v>0</v>
          </cell>
          <cell r="I39">
            <v>0</v>
          </cell>
          <cell r="J39">
            <v>0</v>
          </cell>
          <cell r="K39">
            <v>0</v>
          </cell>
          <cell r="L39">
            <v>0</v>
          </cell>
          <cell r="M39">
            <v>0</v>
          </cell>
          <cell r="N39">
            <v>0</v>
          </cell>
        </row>
        <row r="40">
          <cell r="C40" t="str">
            <v>Уголь</v>
          </cell>
          <cell r="D40" t="str">
            <v>L18</v>
          </cell>
          <cell r="F40" t="str">
            <v>тыс.тут</v>
          </cell>
          <cell r="G40">
            <v>0</v>
          </cell>
          <cell r="H40">
            <v>0</v>
          </cell>
          <cell r="I40">
            <v>0</v>
          </cell>
          <cell r="J40">
            <v>0</v>
          </cell>
          <cell r="K40">
            <v>0</v>
          </cell>
          <cell r="L40">
            <v>0</v>
          </cell>
          <cell r="M40">
            <v>0</v>
          </cell>
          <cell r="N40">
            <v>0</v>
          </cell>
        </row>
        <row r="48">
          <cell r="C48" t="str">
            <v>Другие виды топлива</v>
          </cell>
          <cell r="D48" t="str">
            <v>L18</v>
          </cell>
          <cell r="F48" t="str">
            <v>тыс.тут</v>
          </cell>
          <cell r="G48">
            <v>0</v>
          </cell>
          <cell r="H48">
            <v>0</v>
          </cell>
          <cell r="I48">
            <v>0</v>
          </cell>
          <cell r="J48">
            <v>0</v>
          </cell>
          <cell r="K48">
            <v>0</v>
          </cell>
          <cell r="L48">
            <v>0</v>
          </cell>
          <cell r="M48">
            <v>0</v>
          </cell>
          <cell r="N48">
            <v>0</v>
          </cell>
        </row>
        <row r="49">
          <cell r="C49" t="str">
            <v>Другие виды топлива</v>
          </cell>
          <cell r="D49" t="str">
            <v>L18</v>
          </cell>
          <cell r="F49" t="str">
            <v>тыс.тут</v>
          </cell>
          <cell r="G49">
            <v>0</v>
          </cell>
          <cell r="H49">
            <v>0</v>
          </cell>
          <cell r="I49">
            <v>0</v>
          </cell>
          <cell r="J49">
            <v>0</v>
          </cell>
          <cell r="K49">
            <v>0</v>
          </cell>
          <cell r="L49">
            <v>0</v>
          </cell>
          <cell r="M49">
            <v>0</v>
          </cell>
          <cell r="N49">
            <v>0</v>
          </cell>
        </row>
        <row r="55">
          <cell r="C55" t="str">
            <v>Уголь</v>
          </cell>
          <cell r="D55" t="str">
            <v>L19</v>
          </cell>
          <cell r="F55" t="str">
            <v>%</v>
          </cell>
          <cell r="G55">
            <v>0</v>
          </cell>
          <cell r="H55">
            <v>0</v>
          </cell>
        </row>
        <row r="56">
          <cell r="C56" t="str">
            <v>Уголь</v>
          </cell>
          <cell r="D56" t="str">
            <v>L19</v>
          </cell>
          <cell r="F56" t="str">
            <v>%</v>
          </cell>
          <cell r="G56">
            <v>0</v>
          </cell>
          <cell r="H56">
            <v>0</v>
          </cell>
        </row>
        <row r="59">
          <cell r="K59">
            <v>100</v>
          </cell>
          <cell r="L59">
            <v>100</v>
          </cell>
        </row>
        <row r="63">
          <cell r="C63" t="str">
            <v>Другие виды топлива</v>
          </cell>
          <cell r="D63" t="str">
            <v>L19</v>
          </cell>
          <cell r="F63" t="str">
            <v>%</v>
          </cell>
          <cell r="G63">
            <v>0</v>
          </cell>
          <cell r="H63">
            <v>0</v>
          </cell>
        </row>
        <row r="64">
          <cell r="C64" t="str">
            <v>Другие виды топлива</v>
          </cell>
          <cell r="D64" t="str">
            <v>L19</v>
          </cell>
          <cell r="F64" t="str">
            <v>%</v>
          </cell>
          <cell r="G64">
            <v>0</v>
          </cell>
          <cell r="H64">
            <v>0</v>
          </cell>
        </row>
        <row r="68">
          <cell r="C68" t="str">
            <v>Уголь</v>
          </cell>
          <cell r="D68" t="str">
            <v>L20</v>
          </cell>
          <cell r="G68">
            <v>0</v>
          </cell>
          <cell r="H68">
            <v>0</v>
          </cell>
        </row>
        <row r="69">
          <cell r="C69" t="str">
            <v>Уголь</v>
          </cell>
          <cell r="D69" t="str">
            <v>L20</v>
          </cell>
          <cell r="G69">
            <v>0</v>
          </cell>
          <cell r="H69">
            <v>0</v>
          </cell>
        </row>
        <row r="72">
          <cell r="K72">
            <v>1.1200000000000001</v>
          </cell>
          <cell r="L72">
            <v>1.14418</v>
          </cell>
        </row>
        <row r="76">
          <cell r="C76" t="str">
            <v>Другие виды топлива</v>
          </cell>
          <cell r="D76" t="str">
            <v>L20</v>
          </cell>
          <cell r="G76">
            <v>0</v>
          </cell>
          <cell r="H76">
            <v>0</v>
          </cell>
        </row>
        <row r="77">
          <cell r="C77" t="str">
            <v>Другие виды топлива</v>
          </cell>
          <cell r="D77" t="str">
            <v>L20</v>
          </cell>
          <cell r="G77">
            <v>0</v>
          </cell>
          <cell r="H77">
            <v>0</v>
          </cell>
        </row>
        <row r="81">
          <cell r="C81" t="str">
            <v>Уголь</v>
          </cell>
          <cell r="D81" t="str">
            <v>L21</v>
          </cell>
          <cell r="F81" t="str">
            <v>тыс. тнт</v>
          </cell>
          <cell r="G81">
            <v>0</v>
          </cell>
          <cell r="H81">
            <v>0</v>
          </cell>
          <cell r="I81">
            <v>0</v>
          </cell>
          <cell r="J81">
            <v>0</v>
          </cell>
          <cell r="K81">
            <v>0</v>
          </cell>
          <cell r="L81">
            <v>0</v>
          </cell>
          <cell r="M81">
            <v>0</v>
          </cell>
          <cell r="N81">
            <v>0</v>
          </cell>
        </row>
        <row r="82">
          <cell r="C82" t="str">
            <v>Уголь</v>
          </cell>
          <cell r="D82" t="str">
            <v>L21</v>
          </cell>
          <cell r="F82" t="str">
            <v>тыс. тнт</v>
          </cell>
          <cell r="G82">
            <v>0</v>
          </cell>
          <cell r="H82">
            <v>0</v>
          </cell>
          <cell r="I82">
            <v>0</v>
          </cell>
          <cell r="J82">
            <v>0</v>
          </cell>
          <cell r="K82">
            <v>0</v>
          </cell>
          <cell r="L82">
            <v>0</v>
          </cell>
          <cell r="M82">
            <v>0</v>
          </cell>
          <cell r="N82">
            <v>0</v>
          </cell>
        </row>
        <row r="89">
          <cell r="C89" t="str">
            <v>Другие виды топлива</v>
          </cell>
          <cell r="D89" t="str">
            <v>L21</v>
          </cell>
          <cell r="F89" t="str">
            <v>тыс. тнт</v>
          </cell>
          <cell r="G89">
            <v>0</v>
          </cell>
          <cell r="H89">
            <v>0</v>
          </cell>
          <cell r="I89">
            <v>0</v>
          </cell>
          <cell r="J89">
            <v>0</v>
          </cell>
          <cell r="K89">
            <v>0</v>
          </cell>
          <cell r="L89">
            <v>0</v>
          </cell>
          <cell r="M89">
            <v>0</v>
          </cell>
          <cell r="N89">
            <v>0</v>
          </cell>
        </row>
        <row r="90">
          <cell r="C90" t="str">
            <v>Другие виды топлива</v>
          </cell>
          <cell r="D90" t="str">
            <v>L21</v>
          </cell>
          <cell r="F90" t="str">
            <v>тыс. тнт</v>
          </cell>
          <cell r="G90">
            <v>0</v>
          </cell>
          <cell r="H90">
            <v>0</v>
          </cell>
          <cell r="I90">
            <v>0</v>
          </cell>
          <cell r="J90">
            <v>0</v>
          </cell>
          <cell r="K90">
            <v>0</v>
          </cell>
          <cell r="L90">
            <v>0</v>
          </cell>
          <cell r="M90">
            <v>0</v>
          </cell>
          <cell r="N90">
            <v>0</v>
          </cell>
        </row>
        <row r="94">
          <cell r="C94" t="str">
            <v>Уголь</v>
          </cell>
          <cell r="D94" t="str">
            <v>L22</v>
          </cell>
          <cell r="E94" t="str">
            <v>22.</v>
          </cell>
          <cell r="F94" t="str">
            <v>руб/тнт</v>
          </cell>
          <cell r="G94">
            <v>0</v>
          </cell>
          <cell r="H94">
            <v>0</v>
          </cell>
        </row>
        <row r="95">
          <cell r="C95" t="str">
            <v>Уголь</v>
          </cell>
          <cell r="D95" t="str">
            <v>L22</v>
          </cell>
          <cell r="E95" t="str">
            <v>22.</v>
          </cell>
          <cell r="F95" t="str">
            <v>руб/тнт</v>
          </cell>
          <cell r="G95">
            <v>0</v>
          </cell>
          <cell r="H95">
            <v>0</v>
          </cell>
        </row>
        <row r="98">
          <cell r="K98">
            <v>1119.02</v>
          </cell>
          <cell r="L98">
            <v>1156.0999999999999</v>
          </cell>
        </row>
        <row r="102">
          <cell r="C102" t="str">
            <v>Другие виды топлива</v>
          </cell>
          <cell r="D102" t="str">
            <v>L22</v>
          </cell>
          <cell r="E102" t="str">
            <v>22.</v>
          </cell>
          <cell r="F102" t="str">
            <v>руб/тнт</v>
          </cell>
          <cell r="G102">
            <v>0</v>
          </cell>
          <cell r="H102">
            <v>0</v>
          </cell>
        </row>
        <row r="103">
          <cell r="C103" t="str">
            <v>Другие виды топлива</v>
          </cell>
          <cell r="D103" t="str">
            <v>L22</v>
          </cell>
          <cell r="E103" t="str">
            <v>22.</v>
          </cell>
          <cell r="F103" t="str">
            <v>руб/тнт</v>
          </cell>
          <cell r="G103">
            <v>0</v>
          </cell>
          <cell r="H103">
            <v>0</v>
          </cell>
        </row>
        <row r="107">
          <cell r="C107" t="str">
            <v>Уголь</v>
          </cell>
          <cell r="D107" t="str">
            <v>L23</v>
          </cell>
          <cell r="F107" t="str">
            <v>тыс.руб.</v>
          </cell>
          <cell r="G107">
            <v>0</v>
          </cell>
          <cell r="H107">
            <v>0</v>
          </cell>
          <cell r="I107">
            <v>0</v>
          </cell>
          <cell r="J107">
            <v>0</v>
          </cell>
          <cell r="K107">
            <v>0</v>
          </cell>
          <cell r="L107">
            <v>0</v>
          </cell>
          <cell r="M107">
            <v>0</v>
          </cell>
          <cell r="N107">
            <v>0</v>
          </cell>
        </row>
        <row r="108">
          <cell r="C108" t="str">
            <v>Уголь</v>
          </cell>
          <cell r="D108" t="str">
            <v>L23</v>
          </cell>
          <cell r="F108" t="str">
            <v>тыс.руб.</v>
          </cell>
          <cell r="G108">
            <v>0</v>
          </cell>
          <cell r="H108">
            <v>0</v>
          </cell>
          <cell r="I108">
            <v>0</v>
          </cell>
          <cell r="J108">
            <v>0</v>
          </cell>
          <cell r="K108">
            <v>0</v>
          </cell>
          <cell r="L108">
            <v>0</v>
          </cell>
          <cell r="M108">
            <v>0</v>
          </cell>
          <cell r="N108">
            <v>0</v>
          </cell>
        </row>
        <row r="115">
          <cell r="C115" t="str">
            <v>Другие виды топлива</v>
          </cell>
          <cell r="D115" t="str">
            <v>L23</v>
          </cell>
          <cell r="F115" t="str">
            <v>тыс.руб.</v>
          </cell>
          <cell r="G115">
            <v>0</v>
          </cell>
          <cell r="H115">
            <v>0</v>
          </cell>
          <cell r="I115">
            <v>0</v>
          </cell>
          <cell r="J115">
            <v>0</v>
          </cell>
          <cell r="K115">
            <v>0</v>
          </cell>
          <cell r="L115">
            <v>0</v>
          </cell>
          <cell r="M115">
            <v>0</v>
          </cell>
          <cell r="N115">
            <v>0</v>
          </cell>
        </row>
        <row r="116">
          <cell r="C116" t="str">
            <v>Другие виды топлива</v>
          </cell>
          <cell r="D116" t="str">
            <v>L23</v>
          </cell>
          <cell r="F116" t="str">
            <v>тыс.руб.</v>
          </cell>
          <cell r="G116">
            <v>0</v>
          </cell>
          <cell r="H116">
            <v>0</v>
          </cell>
          <cell r="I116">
            <v>0</v>
          </cell>
          <cell r="J116">
            <v>0</v>
          </cell>
          <cell r="K116">
            <v>0</v>
          </cell>
          <cell r="L116">
            <v>0</v>
          </cell>
          <cell r="M116">
            <v>0</v>
          </cell>
          <cell r="N116">
            <v>0</v>
          </cell>
        </row>
        <row r="117">
          <cell r="I117">
            <v>0</v>
          </cell>
          <cell r="J117">
            <v>0</v>
          </cell>
          <cell r="K117">
            <v>42123.109999999979</v>
          </cell>
          <cell r="L117">
            <v>38383.241438410041</v>
          </cell>
          <cell r="M117">
            <v>0</v>
          </cell>
          <cell r="N117">
            <v>0</v>
          </cell>
        </row>
        <row r="121">
          <cell r="C121" t="str">
            <v>Уголь</v>
          </cell>
          <cell r="D121" t="str">
            <v>L24</v>
          </cell>
          <cell r="E121" t="str">
            <v>24.</v>
          </cell>
          <cell r="F121" t="str">
            <v>руб/тнт</v>
          </cell>
          <cell r="G121">
            <v>0</v>
          </cell>
          <cell r="H121">
            <v>0</v>
          </cell>
        </row>
        <row r="122">
          <cell r="C122" t="str">
            <v>Уголь</v>
          </cell>
          <cell r="D122" t="str">
            <v>L24</v>
          </cell>
          <cell r="E122" t="str">
            <v>24.</v>
          </cell>
          <cell r="F122" t="str">
            <v>руб/тнт</v>
          </cell>
          <cell r="G122">
            <v>0</v>
          </cell>
          <cell r="H122">
            <v>0</v>
          </cell>
        </row>
        <row r="125">
          <cell r="K125">
            <v>100.41</v>
          </cell>
          <cell r="L125">
            <v>97.11</v>
          </cell>
        </row>
        <row r="129">
          <cell r="C129" t="str">
            <v>Другие виды топлива</v>
          </cell>
          <cell r="D129" t="str">
            <v>L24</v>
          </cell>
          <cell r="E129" t="str">
            <v>24.</v>
          </cell>
          <cell r="F129" t="str">
            <v>руб/тнт</v>
          </cell>
          <cell r="G129">
            <v>0</v>
          </cell>
          <cell r="H129">
            <v>0</v>
          </cell>
        </row>
        <row r="130">
          <cell r="C130" t="str">
            <v>Другие виды топлива</v>
          </cell>
          <cell r="D130" t="str">
            <v>L24</v>
          </cell>
          <cell r="E130" t="str">
            <v>24.</v>
          </cell>
          <cell r="F130" t="str">
            <v>руб/тнт</v>
          </cell>
          <cell r="G130">
            <v>0</v>
          </cell>
          <cell r="H130">
            <v>0</v>
          </cell>
        </row>
        <row r="134">
          <cell r="C134" t="str">
            <v>Уголь</v>
          </cell>
          <cell r="D134" t="str">
            <v>L25</v>
          </cell>
          <cell r="F134" t="str">
            <v>тыс.руб.</v>
          </cell>
          <cell r="G134">
            <v>0</v>
          </cell>
          <cell r="H134">
            <v>0</v>
          </cell>
          <cell r="I134">
            <v>0</v>
          </cell>
          <cell r="J134">
            <v>0</v>
          </cell>
          <cell r="K134">
            <v>0</v>
          </cell>
          <cell r="L134">
            <v>0</v>
          </cell>
          <cell r="M134">
            <v>0</v>
          </cell>
          <cell r="N134">
            <v>0</v>
          </cell>
        </row>
        <row r="135">
          <cell r="C135" t="str">
            <v>Уголь</v>
          </cell>
          <cell r="D135" t="str">
            <v>L25</v>
          </cell>
          <cell r="F135" t="str">
            <v>тыс.руб.</v>
          </cell>
          <cell r="G135">
            <v>0</v>
          </cell>
          <cell r="H135">
            <v>0</v>
          </cell>
          <cell r="I135">
            <v>0</v>
          </cell>
          <cell r="J135">
            <v>0</v>
          </cell>
          <cell r="K135">
            <v>0</v>
          </cell>
          <cell r="L135">
            <v>0</v>
          </cell>
          <cell r="M135">
            <v>0</v>
          </cell>
          <cell r="N135">
            <v>0</v>
          </cell>
        </row>
        <row r="142">
          <cell r="C142" t="str">
            <v>Другие виды топлива</v>
          </cell>
          <cell r="D142" t="str">
            <v>L25</v>
          </cell>
          <cell r="F142" t="str">
            <v>тыс.руб.</v>
          </cell>
          <cell r="G142">
            <v>0</v>
          </cell>
          <cell r="H142">
            <v>0</v>
          </cell>
          <cell r="I142">
            <v>0</v>
          </cell>
          <cell r="J142">
            <v>0</v>
          </cell>
          <cell r="K142">
            <v>0</v>
          </cell>
          <cell r="L142">
            <v>0</v>
          </cell>
          <cell r="M142">
            <v>0</v>
          </cell>
          <cell r="N142">
            <v>0</v>
          </cell>
        </row>
        <row r="143">
          <cell r="C143" t="str">
            <v>Другие виды топлива</v>
          </cell>
          <cell r="D143" t="str">
            <v>L25</v>
          </cell>
          <cell r="F143" t="str">
            <v>тыс.руб.</v>
          </cell>
          <cell r="G143">
            <v>0</v>
          </cell>
          <cell r="H143">
            <v>0</v>
          </cell>
          <cell r="I143">
            <v>0</v>
          </cell>
          <cell r="J143">
            <v>0</v>
          </cell>
          <cell r="K143">
            <v>0</v>
          </cell>
          <cell r="L143">
            <v>0</v>
          </cell>
          <cell r="M143">
            <v>0</v>
          </cell>
          <cell r="N143">
            <v>0</v>
          </cell>
        </row>
        <row r="144">
          <cell r="I144">
            <v>0</v>
          </cell>
          <cell r="J144">
            <v>0</v>
          </cell>
          <cell r="K144">
            <v>3779.7192857142841</v>
          </cell>
          <cell r="L144">
            <v>3224.1125993287769</v>
          </cell>
          <cell r="M144">
            <v>0</v>
          </cell>
          <cell r="N144">
            <v>0</v>
          </cell>
        </row>
        <row r="148">
          <cell r="C148" t="str">
            <v>Уголь</v>
          </cell>
          <cell r="D148" t="str">
            <v>L26</v>
          </cell>
          <cell r="F148" t="str">
            <v>тыс.руб.</v>
          </cell>
          <cell r="G148">
            <v>0</v>
          </cell>
          <cell r="H148">
            <v>0</v>
          </cell>
          <cell r="I148">
            <v>0</v>
          </cell>
          <cell r="J148">
            <v>0</v>
          </cell>
          <cell r="K148">
            <v>0</v>
          </cell>
          <cell r="L148">
            <v>0</v>
          </cell>
          <cell r="M148">
            <v>0</v>
          </cell>
          <cell r="N148">
            <v>0</v>
          </cell>
        </row>
        <row r="149">
          <cell r="C149" t="str">
            <v>Уголь</v>
          </cell>
          <cell r="D149" t="str">
            <v>L26</v>
          </cell>
          <cell r="F149" t="str">
            <v>тыс.руб.</v>
          </cell>
          <cell r="G149">
            <v>0</v>
          </cell>
          <cell r="H149">
            <v>0</v>
          </cell>
          <cell r="I149">
            <v>0</v>
          </cell>
          <cell r="J149">
            <v>0</v>
          </cell>
          <cell r="K149">
            <v>0</v>
          </cell>
          <cell r="L149">
            <v>0</v>
          </cell>
          <cell r="M149">
            <v>0</v>
          </cell>
          <cell r="N149">
            <v>0</v>
          </cell>
        </row>
        <row r="156">
          <cell r="C156" t="str">
            <v>Другие виды топлива</v>
          </cell>
          <cell r="D156" t="str">
            <v>L26</v>
          </cell>
          <cell r="F156" t="str">
            <v>тыс.руб.</v>
          </cell>
          <cell r="G156">
            <v>0</v>
          </cell>
          <cell r="H156">
            <v>0</v>
          </cell>
          <cell r="I156">
            <v>0</v>
          </cell>
          <cell r="J156">
            <v>0</v>
          </cell>
          <cell r="K156">
            <v>0</v>
          </cell>
          <cell r="L156">
            <v>0</v>
          </cell>
          <cell r="M156">
            <v>0</v>
          </cell>
          <cell r="N156">
            <v>0</v>
          </cell>
        </row>
        <row r="157">
          <cell r="C157" t="str">
            <v>Другие виды топлива</v>
          </cell>
          <cell r="D157" t="str">
            <v>L26</v>
          </cell>
          <cell r="F157" t="str">
            <v>тыс.руб.</v>
          </cell>
          <cell r="G157">
            <v>0</v>
          </cell>
          <cell r="H157">
            <v>0</v>
          </cell>
          <cell r="I157">
            <v>0</v>
          </cell>
          <cell r="J157">
            <v>0</v>
          </cell>
          <cell r="K157">
            <v>0</v>
          </cell>
          <cell r="L157">
            <v>0</v>
          </cell>
          <cell r="M157">
            <v>0</v>
          </cell>
          <cell r="N157">
            <v>0</v>
          </cell>
        </row>
        <row r="162">
          <cell r="C162" t="str">
            <v>Уголь</v>
          </cell>
          <cell r="D162" t="str">
            <v>L27</v>
          </cell>
          <cell r="F162" t="str">
            <v>руб/тут</v>
          </cell>
          <cell r="G162">
            <v>0</v>
          </cell>
          <cell r="H162">
            <v>0</v>
          </cell>
          <cell r="I162">
            <v>0</v>
          </cell>
          <cell r="J162">
            <v>0</v>
          </cell>
          <cell r="K162">
            <v>0</v>
          </cell>
          <cell r="L162">
            <v>0</v>
          </cell>
          <cell r="M162">
            <v>0</v>
          </cell>
          <cell r="N162">
            <v>0</v>
          </cell>
        </row>
        <row r="163">
          <cell r="C163" t="str">
            <v>Уголь</v>
          </cell>
          <cell r="D163" t="str">
            <v>L27</v>
          </cell>
          <cell r="F163" t="str">
            <v>руб/тут</v>
          </cell>
          <cell r="G163">
            <v>0</v>
          </cell>
          <cell r="H163">
            <v>0</v>
          </cell>
          <cell r="I163">
            <v>0</v>
          </cell>
          <cell r="J163">
            <v>0</v>
          </cell>
          <cell r="K163">
            <v>0</v>
          </cell>
          <cell r="L163">
            <v>0</v>
          </cell>
          <cell r="M163">
            <v>0</v>
          </cell>
          <cell r="N163">
            <v>0</v>
          </cell>
        </row>
        <row r="170">
          <cell r="C170" t="str">
            <v>Другие виды топлива</v>
          </cell>
          <cell r="D170" t="str">
            <v>L27</v>
          </cell>
          <cell r="F170" t="str">
            <v>руб/тут</v>
          </cell>
          <cell r="G170">
            <v>0</v>
          </cell>
          <cell r="H170">
            <v>0</v>
          </cell>
          <cell r="I170">
            <v>0</v>
          </cell>
          <cell r="J170">
            <v>0</v>
          </cell>
          <cell r="K170">
            <v>0</v>
          </cell>
          <cell r="L170">
            <v>0</v>
          </cell>
          <cell r="M170">
            <v>0</v>
          </cell>
          <cell r="N170">
            <v>0</v>
          </cell>
        </row>
        <row r="171">
          <cell r="C171" t="str">
            <v>Другие виды топлива</v>
          </cell>
          <cell r="D171" t="str">
            <v>L27</v>
          </cell>
          <cell r="F171" t="str">
            <v>руб/тут</v>
          </cell>
          <cell r="G171">
            <v>0</v>
          </cell>
          <cell r="H171">
            <v>0</v>
          </cell>
          <cell r="I171">
            <v>0</v>
          </cell>
          <cell r="J171">
            <v>0</v>
          </cell>
          <cell r="K171">
            <v>0</v>
          </cell>
          <cell r="L171">
            <v>0</v>
          </cell>
          <cell r="M171">
            <v>0</v>
          </cell>
          <cell r="N171">
            <v>0</v>
          </cell>
        </row>
        <row r="176">
          <cell r="C176" t="str">
            <v>Уголь</v>
          </cell>
          <cell r="D176" t="str">
            <v>L28</v>
          </cell>
          <cell r="F176" t="str">
            <v>руб/тнт</v>
          </cell>
          <cell r="G176">
            <v>0</v>
          </cell>
          <cell r="H176">
            <v>0</v>
          </cell>
          <cell r="I176">
            <v>0</v>
          </cell>
          <cell r="J176">
            <v>0</v>
          </cell>
          <cell r="K176">
            <v>0</v>
          </cell>
          <cell r="L176">
            <v>0</v>
          </cell>
          <cell r="M176">
            <v>0</v>
          </cell>
          <cell r="N176">
            <v>0</v>
          </cell>
        </row>
        <row r="177">
          <cell r="C177" t="str">
            <v>Уголь</v>
          </cell>
          <cell r="D177" t="str">
            <v>L28</v>
          </cell>
          <cell r="F177" t="str">
            <v>руб/тнт</v>
          </cell>
          <cell r="G177">
            <v>0</v>
          </cell>
          <cell r="H177">
            <v>0</v>
          </cell>
          <cell r="I177">
            <v>0</v>
          </cell>
          <cell r="J177">
            <v>0</v>
          </cell>
          <cell r="K177">
            <v>0</v>
          </cell>
          <cell r="L177">
            <v>0</v>
          </cell>
          <cell r="M177">
            <v>0</v>
          </cell>
          <cell r="N177">
            <v>0</v>
          </cell>
        </row>
        <row r="184">
          <cell r="C184" t="str">
            <v>Другие виды топлива</v>
          </cell>
          <cell r="D184" t="str">
            <v>L28</v>
          </cell>
          <cell r="F184" t="str">
            <v>руб/тнт</v>
          </cell>
          <cell r="G184">
            <v>0</v>
          </cell>
          <cell r="H184">
            <v>0</v>
          </cell>
          <cell r="I184">
            <v>0</v>
          </cell>
          <cell r="J184">
            <v>0</v>
          </cell>
          <cell r="K184">
            <v>0</v>
          </cell>
          <cell r="L184">
            <v>0</v>
          </cell>
          <cell r="M184">
            <v>0</v>
          </cell>
          <cell r="N184">
            <v>0</v>
          </cell>
        </row>
        <row r="185">
          <cell r="C185" t="str">
            <v>Другие виды топлива</v>
          </cell>
          <cell r="D185" t="str">
            <v>L28</v>
          </cell>
          <cell r="F185" t="str">
            <v>руб/тнт</v>
          </cell>
          <cell r="G185">
            <v>0</v>
          </cell>
          <cell r="H185">
            <v>0</v>
          </cell>
          <cell r="I185">
            <v>0</v>
          </cell>
          <cell r="J185">
            <v>0</v>
          </cell>
          <cell r="K185">
            <v>0</v>
          </cell>
          <cell r="L185">
            <v>0</v>
          </cell>
          <cell r="M185">
            <v>0</v>
          </cell>
          <cell r="N185">
            <v>0</v>
          </cell>
        </row>
        <row r="187">
          <cell r="G187">
            <v>675.04160714285683</v>
          </cell>
          <cell r="H187">
            <v>579.40891293327979</v>
          </cell>
          <cell r="I187">
            <v>0</v>
          </cell>
          <cell r="J187">
            <v>0</v>
          </cell>
          <cell r="K187">
            <v>675.04160714285683</v>
          </cell>
          <cell r="L187">
            <v>579.40891293327979</v>
          </cell>
          <cell r="M187">
            <v>0</v>
          </cell>
          <cell r="N187">
            <v>0</v>
          </cell>
        </row>
      </sheetData>
      <sheetData sheetId="12">
        <row r="8">
          <cell r="U8">
            <v>0</v>
          </cell>
        </row>
        <row r="9">
          <cell r="R9">
            <v>79.94</v>
          </cell>
          <cell r="S9">
            <v>79.97</v>
          </cell>
          <cell r="T9">
            <v>68.459999999999994</v>
          </cell>
          <cell r="U9">
            <v>76.123333333333335</v>
          </cell>
          <cell r="V9">
            <v>81.72</v>
          </cell>
          <cell r="W9">
            <v>84.5</v>
          </cell>
        </row>
        <row r="10">
          <cell r="F10">
            <v>578</v>
          </cell>
          <cell r="G10">
            <v>529</v>
          </cell>
          <cell r="H10">
            <v>548</v>
          </cell>
          <cell r="I10">
            <v>551.66999999999996</v>
          </cell>
          <cell r="J10">
            <v>558</v>
          </cell>
          <cell r="K10">
            <v>559</v>
          </cell>
          <cell r="R10">
            <v>578</v>
          </cell>
          <cell r="S10">
            <v>529</v>
          </cell>
          <cell r="T10">
            <v>548</v>
          </cell>
          <cell r="U10">
            <v>551.66999999999996</v>
          </cell>
          <cell r="V10">
            <v>558</v>
          </cell>
          <cell r="W10">
            <v>559</v>
          </cell>
        </row>
        <row r="12">
          <cell r="F12">
            <v>578</v>
          </cell>
          <cell r="G12">
            <v>529</v>
          </cell>
          <cell r="H12">
            <v>548</v>
          </cell>
          <cell r="I12">
            <v>551.66999999999996</v>
          </cell>
          <cell r="J12">
            <v>558</v>
          </cell>
          <cell r="K12">
            <v>559</v>
          </cell>
          <cell r="R12">
            <v>578</v>
          </cell>
          <cell r="S12">
            <v>529</v>
          </cell>
          <cell r="T12">
            <v>548</v>
          </cell>
          <cell r="V12">
            <v>558</v>
          </cell>
          <cell r="W12">
            <v>559</v>
          </cell>
        </row>
        <row r="13">
          <cell r="R13">
            <v>0.26</v>
          </cell>
          <cell r="S13">
            <v>0.24</v>
          </cell>
          <cell r="T13">
            <v>0.22</v>
          </cell>
          <cell r="U13">
            <v>0.24</v>
          </cell>
          <cell r="V13">
            <v>3</v>
          </cell>
          <cell r="W13">
            <v>3</v>
          </cell>
        </row>
        <row r="14">
          <cell r="F14">
            <v>208</v>
          </cell>
          <cell r="G14">
            <v>184</v>
          </cell>
          <cell r="H14">
            <v>182</v>
          </cell>
          <cell r="I14">
            <v>191</v>
          </cell>
          <cell r="J14">
            <v>189</v>
          </cell>
          <cell r="K14">
            <v>190</v>
          </cell>
          <cell r="R14">
            <v>208</v>
          </cell>
          <cell r="S14">
            <v>184</v>
          </cell>
          <cell r="T14">
            <v>182</v>
          </cell>
          <cell r="V14">
            <v>189</v>
          </cell>
          <cell r="W14">
            <v>190</v>
          </cell>
        </row>
        <row r="17">
          <cell r="C17" t="str">
            <v>Уголь</v>
          </cell>
          <cell r="D17" t="str">
            <v>L5</v>
          </cell>
          <cell r="E17" t="str">
            <v>тыс.тут</v>
          </cell>
          <cell r="I17">
            <v>0</v>
          </cell>
          <cell r="O17">
            <v>0</v>
          </cell>
          <cell r="U17">
            <v>0</v>
          </cell>
          <cell r="AA17">
            <v>0</v>
          </cell>
        </row>
        <row r="18">
          <cell r="C18" t="str">
            <v>Уголь</v>
          </cell>
          <cell r="D18" t="str">
            <v>L5</v>
          </cell>
          <cell r="E18" t="str">
            <v>тыс.тут</v>
          </cell>
          <cell r="I18">
            <v>0</v>
          </cell>
          <cell r="O18">
            <v>0</v>
          </cell>
          <cell r="U18">
            <v>0</v>
          </cell>
          <cell r="AA18">
            <v>0</v>
          </cell>
        </row>
        <row r="20">
          <cell r="F20">
            <v>0</v>
          </cell>
          <cell r="G20">
            <v>0</v>
          </cell>
          <cell r="H20">
            <v>0</v>
          </cell>
          <cell r="J20">
            <v>0</v>
          </cell>
          <cell r="K20">
            <v>0</v>
          </cell>
          <cell r="L20">
            <v>0</v>
          </cell>
          <cell r="U20">
            <v>0</v>
          </cell>
        </row>
        <row r="22">
          <cell r="F22">
            <v>40.04</v>
          </cell>
          <cell r="G22">
            <v>38.049999999999997</v>
          </cell>
          <cell r="H22">
            <v>33.31</v>
          </cell>
          <cell r="J22">
            <v>40.590000000000003</v>
          </cell>
          <cell r="K22">
            <v>42.22</v>
          </cell>
          <cell r="R22">
            <v>40.04</v>
          </cell>
          <cell r="S22">
            <v>38.049999999999997</v>
          </cell>
          <cell r="T22">
            <v>33.31</v>
          </cell>
          <cell r="U22">
            <v>37.133333333333333</v>
          </cell>
          <cell r="V22">
            <v>40.590000000000003</v>
          </cell>
          <cell r="W22">
            <v>42.22</v>
          </cell>
        </row>
        <row r="23">
          <cell r="F23">
            <v>0</v>
          </cell>
          <cell r="G23">
            <v>0</v>
          </cell>
          <cell r="H23">
            <v>0</v>
          </cell>
          <cell r="J23">
            <v>0</v>
          </cell>
          <cell r="K23">
            <v>0</v>
          </cell>
          <cell r="U23">
            <v>0</v>
          </cell>
        </row>
        <row r="24">
          <cell r="F24">
            <v>0</v>
          </cell>
          <cell r="G24">
            <v>0</v>
          </cell>
          <cell r="H24">
            <v>0</v>
          </cell>
          <cell r="J24">
            <v>0</v>
          </cell>
          <cell r="K24">
            <v>0</v>
          </cell>
          <cell r="U24">
            <v>0</v>
          </cell>
        </row>
        <row r="26">
          <cell r="C26" t="str">
            <v>Другие виды топлива</v>
          </cell>
          <cell r="D26" t="str">
            <v>L5</v>
          </cell>
          <cell r="E26" t="str">
            <v>тыс.тут</v>
          </cell>
          <cell r="I26">
            <v>0</v>
          </cell>
          <cell r="O26">
            <v>0</v>
          </cell>
          <cell r="U26">
            <v>0</v>
          </cell>
          <cell r="AA26">
            <v>0</v>
          </cell>
        </row>
        <row r="27">
          <cell r="C27" t="str">
            <v>Другие виды топлива</v>
          </cell>
          <cell r="D27" t="str">
            <v>L5</v>
          </cell>
          <cell r="E27" t="str">
            <v>тыс.тут</v>
          </cell>
          <cell r="I27">
            <v>0</v>
          </cell>
          <cell r="O27">
            <v>0</v>
          </cell>
          <cell r="U27">
            <v>0</v>
          </cell>
          <cell r="AA27">
            <v>0</v>
          </cell>
        </row>
        <row r="29">
          <cell r="F29">
            <v>39.99</v>
          </cell>
          <cell r="G29">
            <v>38.01</v>
          </cell>
          <cell r="H29">
            <v>33.270000000000003</v>
          </cell>
          <cell r="J29">
            <v>40.020000000000003</v>
          </cell>
          <cell r="K29">
            <v>41.65</v>
          </cell>
          <cell r="R29">
            <v>39.99</v>
          </cell>
          <cell r="S29">
            <v>38.01</v>
          </cell>
          <cell r="T29">
            <v>33.270000000000003</v>
          </cell>
          <cell r="U29">
            <v>37.090000000000003</v>
          </cell>
          <cell r="V29">
            <v>40.020000000000003</v>
          </cell>
          <cell r="W29">
            <v>41.65</v>
          </cell>
        </row>
        <row r="33">
          <cell r="C33" t="str">
            <v>Уголь</v>
          </cell>
          <cell r="D33" t="str">
            <v>L6</v>
          </cell>
          <cell r="E33" t="str">
            <v>%</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row>
        <row r="34">
          <cell r="C34" t="str">
            <v>Уголь</v>
          </cell>
          <cell r="D34" t="str">
            <v>L6</v>
          </cell>
          <cell r="E34" t="str">
            <v>%</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row>
        <row r="41">
          <cell r="C41" t="str">
            <v>Другие виды топлива</v>
          </cell>
          <cell r="D41" t="str">
            <v>L6</v>
          </cell>
          <cell r="E41" t="str">
            <v>%</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C42" t="str">
            <v>Другие виды топлива</v>
          </cell>
          <cell r="D42" t="str">
            <v>L6</v>
          </cell>
          <cell r="E42" t="str">
            <v>%</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row>
        <row r="45">
          <cell r="F45">
            <v>0</v>
          </cell>
          <cell r="G45">
            <v>0</v>
          </cell>
          <cell r="H45">
            <v>0</v>
          </cell>
          <cell r="J45">
            <v>0</v>
          </cell>
          <cell r="K45">
            <v>0</v>
          </cell>
          <cell r="L45">
            <v>0</v>
          </cell>
          <cell r="M45">
            <v>0</v>
          </cell>
          <cell r="N45">
            <v>0</v>
          </cell>
          <cell r="P45">
            <v>0</v>
          </cell>
          <cell r="Q45">
            <v>0</v>
          </cell>
          <cell r="R45">
            <v>0</v>
          </cell>
          <cell r="S45">
            <v>0</v>
          </cell>
          <cell r="T45">
            <v>0</v>
          </cell>
          <cell r="V45">
            <v>0</v>
          </cell>
          <cell r="W45">
            <v>0</v>
          </cell>
        </row>
        <row r="46">
          <cell r="C46" t="str">
            <v>Уголь</v>
          </cell>
          <cell r="D46" t="str">
            <v>L7</v>
          </cell>
          <cell r="F46">
            <v>0.44645000000000001</v>
          </cell>
          <cell r="G46">
            <v>0.47884700000000002</v>
          </cell>
          <cell r="H46">
            <v>0.4323398</v>
          </cell>
          <cell r="J46">
            <v>0.43</v>
          </cell>
          <cell r="K46">
            <v>0.43</v>
          </cell>
        </row>
        <row r="47">
          <cell r="C47" t="str">
            <v>Уголь</v>
          </cell>
          <cell r="D47" t="str">
            <v>L7</v>
          </cell>
        </row>
        <row r="48">
          <cell r="F48">
            <v>0</v>
          </cell>
          <cell r="G48">
            <v>0</v>
          </cell>
          <cell r="H48">
            <v>0</v>
          </cell>
          <cell r="J48">
            <v>0</v>
          </cell>
          <cell r="K48">
            <v>0</v>
          </cell>
          <cell r="L48">
            <v>0</v>
          </cell>
          <cell r="M48">
            <v>0</v>
          </cell>
          <cell r="P48">
            <v>0</v>
          </cell>
          <cell r="Q48">
            <v>0</v>
          </cell>
          <cell r="R48">
            <v>0</v>
          </cell>
          <cell r="S48">
            <v>0</v>
          </cell>
          <cell r="T48">
            <v>0</v>
          </cell>
          <cell r="V48">
            <v>0</v>
          </cell>
          <cell r="W48">
            <v>0</v>
          </cell>
        </row>
        <row r="49">
          <cell r="F49">
            <v>1.1419999999999999</v>
          </cell>
          <cell r="G49">
            <v>1.1439999999999999</v>
          </cell>
          <cell r="H49">
            <v>1.1399999999999999</v>
          </cell>
          <cell r="J49">
            <v>1.1399999999999999</v>
          </cell>
          <cell r="K49">
            <v>1.1399999999999999</v>
          </cell>
          <cell r="R49">
            <v>1.1439999999999999</v>
          </cell>
          <cell r="S49">
            <v>1.1399999999999999</v>
          </cell>
          <cell r="V49">
            <v>1.1399999999999999</v>
          </cell>
          <cell r="W49">
            <v>1.1399999999999999</v>
          </cell>
        </row>
        <row r="50">
          <cell r="F50">
            <v>1.1419999999999999</v>
          </cell>
          <cell r="G50">
            <v>1.1439999999999999</v>
          </cell>
          <cell r="H50">
            <v>1.1399999999999999</v>
          </cell>
          <cell r="J50">
            <v>1.1399999999999999</v>
          </cell>
          <cell r="K50">
            <v>1.1399999999999999</v>
          </cell>
          <cell r="R50">
            <v>1.1439999999999999</v>
          </cell>
          <cell r="S50">
            <v>1.1399999999999999</v>
          </cell>
          <cell r="V50">
            <v>1.1399999999999999</v>
          </cell>
          <cell r="W50">
            <v>1.1399999999999999</v>
          </cell>
        </row>
        <row r="51">
          <cell r="F51">
            <v>0</v>
          </cell>
          <cell r="G51">
            <v>0</v>
          </cell>
          <cell r="H51">
            <v>0</v>
          </cell>
          <cell r="J51">
            <v>0</v>
          </cell>
          <cell r="K51">
            <v>0</v>
          </cell>
          <cell r="L51">
            <v>0</v>
          </cell>
          <cell r="P51">
            <v>0</v>
          </cell>
          <cell r="Q51">
            <v>0</v>
          </cell>
          <cell r="R51">
            <v>0</v>
          </cell>
          <cell r="S51">
            <v>0</v>
          </cell>
          <cell r="V51">
            <v>0</v>
          </cell>
          <cell r="W51">
            <v>0</v>
          </cell>
        </row>
        <row r="52">
          <cell r="F52">
            <v>0</v>
          </cell>
          <cell r="G52">
            <v>0</v>
          </cell>
          <cell r="H52">
            <v>0</v>
          </cell>
          <cell r="J52">
            <v>0</v>
          </cell>
          <cell r="K52">
            <v>0</v>
          </cell>
          <cell r="L52">
            <v>0</v>
          </cell>
          <cell r="M52">
            <v>0</v>
          </cell>
          <cell r="P52">
            <v>0</v>
          </cell>
          <cell r="Q52">
            <v>0</v>
          </cell>
          <cell r="R52">
            <v>0</v>
          </cell>
          <cell r="S52">
            <v>0</v>
          </cell>
          <cell r="V52">
            <v>0</v>
          </cell>
          <cell r="W52">
            <v>0</v>
          </cell>
        </row>
        <row r="53">
          <cell r="J53">
            <v>0</v>
          </cell>
          <cell r="K53">
            <v>0</v>
          </cell>
          <cell r="L53">
            <v>0</v>
          </cell>
          <cell r="M53">
            <v>0</v>
          </cell>
          <cell r="P53">
            <v>0</v>
          </cell>
          <cell r="Q53">
            <v>0</v>
          </cell>
          <cell r="R53">
            <v>0</v>
          </cell>
          <cell r="S53">
            <v>0</v>
          </cell>
          <cell r="V53">
            <v>0</v>
          </cell>
          <cell r="W53">
            <v>0</v>
          </cell>
        </row>
        <row r="54">
          <cell r="C54" t="str">
            <v>Другие виды топлива</v>
          </cell>
          <cell r="D54" t="str">
            <v>L7</v>
          </cell>
        </row>
        <row r="55">
          <cell r="C55" t="str">
            <v>Другие виды топлива</v>
          </cell>
          <cell r="D55" t="str">
            <v>L7</v>
          </cell>
        </row>
        <row r="59">
          <cell r="B59" t="str">
            <v>Начальник ПЭО</v>
          </cell>
        </row>
        <row r="61">
          <cell r="B61" t="str">
            <v>Выработка электроэнергии - всего</v>
          </cell>
          <cell r="K61">
            <v>84.5</v>
          </cell>
          <cell r="R61">
            <v>5.7042782086564957E-2</v>
          </cell>
          <cell r="S61">
            <v>5.6646242340877846E-2</v>
          </cell>
          <cell r="T61">
            <v>0.23429739994157184</v>
          </cell>
          <cell r="U61">
            <v>0.1100407233874852</v>
          </cell>
          <cell r="V61">
            <v>3.4018600097895264E-2</v>
          </cell>
          <cell r="W61">
            <v>84.5</v>
          </cell>
        </row>
        <row r="62">
          <cell r="B62" t="str">
            <v>по теплофикационному циклу</v>
          </cell>
          <cell r="K62">
            <v>0</v>
          </cell>
          <cell r="R62" t="e">
            <v>#DIV/0!</v>
          </cell>
          <cell r="S62" t="e">
            <v>#DIV/0!</v>
          </cell>
          <cell r="T62" t="e">
            <v>#DIV/0!</v>
          </cell>
          <cell r="U62" t="e">
            <v>#DIV/0!</v>
          </cell>
          <cell r="V62" t="e">
            <v>#DIV/0!</v>
          </cell>
          <cell r="W62">
            <v>0</v>
          </cell>
        </row>
        <row r="63">
          <cell r="B63" t="str">
            <v>по конденсационному циклу</v>
          </cell>
          <cell r="K63">
            <v>84.5</v>
          </cell>
          <cell r="R63">
            <v>5.7042782086564957E-2</v>
          </cell>
          <cell r="S63">
            <v>5.6646242340877846E-2</v>
          </cell>
          <cell r="T63">
            <v>0.23429739994157184</v>
          </cell>
          <cell r="U63">
            <v>0.1100407233874852</v>
          </cell>
          <cell r="V63">
            <v>3.4018600097895264E-2</v>
          </cell>
          <cell r="W63">
            <v>84.5</v>
          </cell>
        </row>
        <row r="65">
          <cell r="B65" t="str">
            <v>Выработка теплоэнергии</v>
          </cell>
          <cell r="K65">
            <v>3</v>
          </cell>
          <cell r="R65">
            <v>10.538461538461538</v>
          </cell>
          <cell r="S65">
            <v>11.5</v>
          </cell>
          <cell r="T65">
            <v>12.636363636363635</v>
          </cell>
          <cell r="U65">
            <v>11.5</v>
          </cell>
          <cell r="V65">
            <v>0</v>
          </cell>
          <cell r="W65">
            <v>3</v>
          </cell>
        </row>
      </sheetData>
      <sheetData sheetId="13">
        <row r="5">
          <cell r="G5">
            <v>809.22</v>
          </cell>
        </row>
      </sheetData>
      <sheetData sheetId="14">
        <row r="5">
          <cell r="E5">
            <v>0</v>
          </cell>
        </row>
      </sheetData>
      <sheetData sheetId="15">
        <row r="5">
          <cell r="E5">
            <v>0</v>
          </cell>
        </row>
      </sheetData>
      <sheetData sheetId="16">
        <row r="7">
          <cell r="E7">
            <v>18</v>
          </cell>
        </row>
        <row r="46">
          <cell r="E46">
            <v>12</v>
          </cell>
        </row>
        <row r="47">
          <cell r="E47">
            <v>12</v>
          </cell>
        </row>
      </sheetData>
      <sheetData sheetId="17">
        <row r="5">
          <cell r="E5">
            <v>234370.2</v>
          </cell>
        </row>
        <row r="7">
          <cell r="E7">
            <v>18</v>
          </cell>
        </row>
      </sheetData>
      <sheetData sheetId="18">
        <row r="38">
          <cell r="E38">
            <v>0</v>
          </cell>
        </row>
      </sheetData>
      <sheetData sheetId="19">
        <row r="1">
          <cell r="D1" t="str">
            <v>Введите название проекта</v>
          </cell>
        </row>
        <row r="11">
          <cell r="K11">
            <v>0</v>
          </cell>
          <cell r="L11">
            <v>0</v>
          </cell>
          <cell r="M11">
            <v>0</v>
          </cell>
          <cell r="N11">
            <v>0</v>
          </cell>
          <cell r="O11">
            <v>0</v>
          </cell>
          <cell r="P11">
            <v>0</v>
          </cell>
          <cell r="Q11">
            <v>0</v>
          </cell>
          <cell r="R11">
            <v>0</v>
          </cell>
          <cell r="S11">
            <v>0</v>
          </cell>
          <cell r="T11">
            <v>0</v>
          </cell>
          <cell r="U11">
            <v>0</v>
          </cell>
        </row>
        <row r="12">
          <cell r="E12">
            <v>0</v>
          </cell>
          <cell r="J12">
            <v>0</v>
          </cell>
          <cell r="U12">
            <v>0</v>
          </cell>
        </row>
        <row r="13">
          <cell r="D13" t="str">
            <v>Введите название проекта</v>
          </cell>
          <cell r="E13" t="str">
            <v>Введите название проекта</v>
          </cell>
          <cell r="J13">
            <v>0</v>
          </cell>
          <cell r="U13">
            <v>0</v>
          </cell>
        </row>
        <row r="15">
          <cell r="J15">
            <v>0</v>
          </cell>
          <cell r="K15">
            <v>0</v>
          </cell>
          <cell r="L15">
            <v>0</v>
          </cell>
          <cell r="M15">
            <v>0</v>
          </cell>
          <cell r="N15">
            <v>0</v>
          </cell>
          <cell r="O15">
            <v>0</v>
          </cell>
          <cell r="P15">
            <v>0</v>
          </cell>
          <cell r="Q15">
            <v>0</v>
          </cell>
          <cell r="R15">
            <v>0</v>
          </cell>
          <cell r="S15">
            <v>0</v>
          </cell>
          <cell r="T15">
            <v>0</v>
          </cell>
          <cell r="U15">
            <v>0</v>
          </cell>
        </row>
        <row r="16">
          <cell r="J16">
            <v>0</v>
          </cell>
          <cell r="U16">
            <v>0</v>
          </cell>
        </row>
        <row r="17">
          <cell r="D17" t="str">
            <v>Введите название проекта</v>
          </cell>
          <cell r="J17">
            <v>0</v>
          </cell>
          <cell r="U17">
            <v>0</v>
          </cell>
        </row>
        <row r="19">
          <cell r="J19">
            <v>0</v>
          </cell>
          <cell r="K19">
            <v>0</v>
          </cell>
          <cell r="L19">
            <v>0</v>
          </cell>
          <cell r="M19">
            <v>0</v>
          </cell>
          <cell r="N19">
            <v>0</v>
          </cell>
          <cell r="O19">
            <v>0</v>
          </cell>
          <cell r="P19">
            <v>0</v>
          </cell>
          <cell r="Q19">
            <v>0</v>
          </cell>
          <cell r="R19">
            <v>0</v>
          </cell>
          <cell r="S19">
            <v>0</v>
          </cell>
          <cell r="T19">
            <v>0</v>
          </cell>
          <cell r="U19">
            <v>0</v>
          </cell>
        </row>
        <row r="20">
          <cell r="J20">
            <v>0</v>
          </cell>
          <cell r="U20">
            <v>0</v>
          </cell>
        </row>
        <row r="21">
          <cell r="D21" t="str">
            <v>Введите название проекта</v>
          </cell>
          <cell r="J21">
            <v>0</v>
          </cell>
          <cell r="U21">
            <v>0</v>
          </cell>
        </row>
        <row r="23">
          <cell r="J23">
            <v>0</v>
          </cell>
          <cell r="K23">
            <v>0</v>
          </cell>
          <cell r="L23">
            <v>0</v>
          </cell>
          <cell r="M23">
            <v>0</v>
          </cell>
          <cell r="N23">
            <v>0</v>
          </cell>
          <cell r="O23">
            <v>0</v>
          </cell>
          <cell r="P23">
            <v>0</v>
          </cell>
          <cell r="Q23">
            <v>0</v>
          </cell>
          <cell r="R23">
            <v>0</v>
          </cell>
          <cell r="S23">
            <v>0</v>
          </cell>
          <cell r="T23">
            <v>0</v>
          </cell>
          <cell r="U23">
            <v>0</v>
          </cell>
        </row>
        <row r="24">
          <cell r="J24">
            <v>0</v>
          </cell>
          <cell r="U24">
            <v>0</v>
          </cell>
        </row>
        <row r="25">
          <cell r="D25" t="str">
            <v>Введите название проекта</v>
          </cell>
          <cell r="J25">
            <v>0</v>
          </cell>
          <cell r="U25">
            <v>0</v>
          </cell>
        </row>
        <row r="27">
          <cell r="U27">
            <v>0</v>
          </cell>
        </row>
        <row r="28">
          <cell r="K28">
            <v>0</v>
          </cell>
          <cell r="L28">
            <v>0</v>
          </cell>
          <cell r="M28">
            <v>0</v>
          </cell>
          <cell r="N28">
            <v>0</v>
          </cell>
          <cell r="O28">
            <v>0</v>
          </cell>
          <cell r="P28">
            <v>0</v>
          </cell>
          <cell r="Q28">
            <v>0</v>
          </cell>
          <cell r="R28">
            <v>0</v>
          </cell>
          <cell r="S28">
            <v>0</v>
          </cell>
          <cell r="T28">
            <v>0</v>
          </cell>
          <cell r="U28">
            <v>0</v>
          </cell>
        </row>
        <row r="29">
          <cell r="U29">
            <v>0</v>
          </cell>
        </row>
      </sheetData>
      <sheetData sheetId="20"/>
      <sheetData sheetId="21">
        <row r="8">
          <cell r="C8">
            <v>60.756</v>
          </cell>
          <cell r="D8">
            <v>71.72</v>
          </cell>
          <cell r="E8">
            <v>71.849999999999994</v>
          </cell>
          <cell r="F8">
            <v>71.849999999999994</v>
          </cell>
          <cell r="G8">
            <v>71.849999999999994</v>
          </cell>
          <cell r="H8">
            <v>71.849999999999994</v>
          </cell>
          <cell r="I8">
            <v>71.849999999999994</v>
          </cell>
          <cell r="J8">
            <v>71.849999999999994</v>
          </cell>
          <cell r="K8">
            <v>71.849999999999994</v>
          </cell>
          <cell r="L8">
            <v>71.849999999999994</v>
          </cell>
        </row>
        <row r="18">
          <cell r="D18">
            <v>3</v>
          </cell>
          <cell r="E18">
            <v>3</v>
          </cell>
          <cell r="F18">
            <v>3</v>
          </cell>
          <cell r="G18">
            <v>3</v>
          </cell>
          <cell r="H18">
            <v>3</v>
          </cell>
          <cell r="I18">
            <v>3</v>
          </cell>
          <cell r="J18">
            <v>3</v>
          </cell>
          <cell r="K18">
            <v>3</v>
          </cell>
          <cell r="L18">
            <v>3</v>
          </cell>
        </row>
        <row r="20">
          <cell r="C20">
            <v>0</v>
          </cell>
        </row>
        <row r="22">
          <cell r="E22">
            <v>0</v>
          </cell>
        </row>
        <row r="23">
          <cell r="E23">
            <v>0</v>
          </cell>
        </row>
        <row r="24">
          <cell r="E24">
            <v>0</v>
          </cell>
        </row>
        <row r="25">
          <cell r="E25">
            <v>0</v>
          </cell>
        </row>
        <row r="26">
          <cell r="E26">
            <v>0</v>
          </cell>
        </row>
        <row r="27">
          <cell r="D27">
            <v>0</v>
          </cell>
          <cell r="E27">
            <v>0</v>
          </cell>
        </row>
        <row r="34">
          <cell r="C34">
            <v>0</v>
          </cell>
        </row>
      </sheetData>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Приложение (ТЭЦ) "/>
      <sheetName val="Регионы"/>
      <sheetName val="Титульный"/>
      <sheetName val="29"/>
      <sheetName val="20"/>
      <sheetName val="21"/>
      <sheetName val="23"/>
      <sheetName val="25"/>
      <sheetName val="26"/>
      <sheetName val="27"/>
      <sheetName val="28"/>
      <sheetName val="19"/>
      <sheetName val="22"/>
      <sheetName val="24"/>
      <sheetName val="FES"/>
      <sheetName val="УФ-61"/>
      <sheetName val="расчет тарифов"/>
      <sheetName val="Список_форм"/>
      <sheetName val="Приложение_(ТЭЦ)_"/>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3"/>
      <sheetName val="4.1"/>
      <sheetName val="2_1"/>
      <sheetName val="2_2"/>
      <sheetName val="0_1"/>
      <sheetName val="2_11"/>
      <sheetName val="2_21"/>
      <sheetName val="6_1"/>
      <sheetName val="17_1"/>
      <sheetName val="24_1"/>
      <sheetName val="4_1"/>
      <sheetName val="с теми же формулами"/>
      <sheetName val="Справочник"/>
      <sheetName val="СВОД"/>
      <sheetName val="Титульный"/>
      <sheetName val="FST5"/>
      <sheetName val="KPIs VLS"/>
      <sheetName val="Карельский_GRES.2007.5_исп"/>
      <sheetName val="31.08.2004"/>
      <sheetName val="TSheet"/>
      <sheetName val="Спр. классов АРМов"/>
      <sheetName val="план поставок"/>
      <sheetName val="регионы"/>
      <sheetName val="2.3"/>
      <sheetName val="РчСтЭЭ_Ф"/>
      <sheetName val="ИП"/>
      <sheetName val="Ист-ики финанс-я"/>
      <sheetName val="Расчет прибыли"/>
      <sheetName val="РчСтГМ_УП"/>
      <sheetName val="РчСтГМ_Ф"/>
      <sheetName val="Лист2"/>
      <sheetName val="техлист"/>
      <sheetName val="Riders for Info Pack"/>
      <sheetName val="работы на объектах"/>
      <sheetName val="assumptions"/>
      <sheetName val="DML"/>
      <sheetName val="BGElim"/>
      <sheetName val="Holly"/>
      <sheetName val="Long"/>
      <sheetName val="Optera"/>
      <sheetName val="VEC"/>
      <sheetName val="параметры"/>
      <sheetName val="MR_01_2010"/>
      <sheetName val="COA- Nov  02"/>
      <sheetName val="РчСтЭЭ_УП"/>
      <sheetName val="РчСтЭЭ"/>
      <sheetName val="Индексы"/>
      <sheetName val="РчСтГМ"/>
      <sheetName val="тех.лист"/>
      <sheetName val="Прочие справочники"/>
      <sheetName val="XLR_NoRangeSheet"/>
      <sheetName val="перечень для ранжирования"/>
      <sheetName val="DEHolly"/>
      <sheetName val="DELong"/>
      <sheetName val="IP"/>
      <sheetName val="OvhdOther"/>
      <sheetName val="SlsElim"/>
      <sheetName val="Instructions&amp;Inputs"/>
      <sheetName val="перекрестка"/>
      <sheetName val="18.2"/>
      <sheetName val="ЛС1"/>
      <sheetName val="FS-97"/>
      <sheetName val="tehsheet"/>
      <sheetName val="топливо2009"/>
      <sheetName val="2009"/>
    </sheetNames>
    <sheetDataSet>
      <sheetData sheetId="0"/>
      <sheetData sheetId="1" refreshError="1"/>
      <sheetData sheetId="2" refreshError="1"/>
      <sheetData sheetId="3" refreshError="1">
        <row r="8">
          <cell r="D8">
            <v>0</v>
          </cell>
          <cell r="E8">
            <v>281</v>
          </cell>
          <cell r="F8">
            <v>280</v>
          </cell>
          <cell r="G8">
            <v>280</v>
          </cell>
          <cell r="H8">
            <v>280</v>
          </cell>
        </row>
        <row r="100">
          <cell r="D100">
            <v>0</v>
          </cell>
          <cell r="E100">
            <v>281</v>
          </cell>
          <cell r="F100">
            <v>280</v>
          </cell>
          <cell r="G100">
            <v>280</v>
          </cell>
          <cell r="H100">
            <v>280</v>
          </cell>
        </row>
        <row r="103">
          <cell r="D103">
            <v>0</v>
          </cell>
          <cell r="E103">
            <v>198523.39680645568</v>
          </cell>
          <cell r="F103">
            <v>444661.11078783951</v>
          </cell>
          <cell r="G103">
            <v>534628.81606606953</v>
          </cell>
          <cell r="H103">
            <v>587992.04186199163</v>
          </cell>
        </row>
        <row r="106">
          <cell r="E106">
            <v>347.58356658628367</v>
          </cell>
          <cell r="F106">
            <v>271.56535409053345</v>
          </cell>
          <cell r="G106">
            <v>326.51081963238641</v>
          </cell>
          <cell r="H106">
            <v>359.18878549907856</v>
          </cell>
        </row>
      </sheetData>
      <sheetData sheetId="4"/>
      <sheetData sheetId="5"/>
      <sheetData sheetId="6" refreshError="1">
        <row r="6">
          <cell r="E6">
            <v>915.8</v>
          </cell>
        </row>
        <row r="22">
          <cell r="E22">
            <v>221.12517069999998</v>
          </cell>
          <cell r="F22">
            <v>221.12517069999998</v>
          </cell>
          <cell r="G22">
            <v>0</v>
          </cell>
        </row>
        <row r="25">
          <cell r="E25">
            <v>202.61967500000003</v>
          </cell>
          <cell r="F25">
            <v>202.61967500000003</v>
          </cell>
          <cell r="G25">
            <v>0</v>
          </cell>
        </row>
        <row r="26">
          <cell r="E26">
            <v>423.74484570000004</v>
          </cell>
          <cell r="F26">
            <v>423.74484570000004</v>
          </cell>
          <cell r="G26">
            <v>0</v>
          </cell>
        </row>
        <row r="28">
          <cell r="E28">
            <v>423.74484570000004</v>
          </cell>
          <cell r="F28">
            <v>423.74484570000004</v>
          </cell>
          <cell r="G28">
            <v>0</v>
          </cell>
        </row>
        <row r="29">
          <cell r="B29" t="str">
            <v xml:space="preserve"> - уголь всего, в том числе:</v>
          </cell>
          <cell r="C29" t="str">
            <v>Уголь</v>
          </cell>
          <cell r="E29">
            <v>0</v>
          </cell>
          <cell r="F29">
            <v>0</v>
          </cell>
          <cell r="G29">
            <v>0</v>
          </cell>
          <cell r="I29" t="str">
            <v>17. - уголь всего, в том числе:</v>
          </cell>
          <cell r="J29">
            <v>0</v>
          </cell>
          <cell r="K29">
            <v>0</v>
          </cell>
          <cell r="L29">
            <v>0</v>
          </cell>
          <cell r="M29">
            <v>0</v>
          </cell>
        </row>
        <row r="30">
          <cell r="B30" t="str">
            <v>Уголь разреза-1</v>
          </cell>
          <cell r="C30" t="str">
            <v>Уголь</v>
          </cell>
          <cell r="E30">
            <v>0</v>
          </cell>
          <cell r="F30">
            <v>0</v>
          </cell>
          <cell r="G30">
            <v>0</v>
          </cell>
          <cell r="I30" t="str">
            <v>17.Уголь разреза-1</v>
          </cell>
          <cell r="J30">
            <v>0</v>
          </cell>
          <cell r="K30">
            <v>0</v>
          </cell>
          <cell r="L30">
            <v>0</v>
          </cell>
          <cell r="M30">
            <v>0</v>
          </cell>
        </row>
        <row r="31">
          <cell r="B31" t="str">
            <v>Уголь разреза-2</v>
          </cell>
          <cell r="C31" t="str">
            <v>Уголь</v>
          </cell>
          <cell r="E31">
            <v>0</v>
          </cell>
          <cell r="F31">
            <v>0</v>
          </cell>
          <cell r="G31">
            <v>0</v>
          </cell>
          <cell r="I31" t="str">
            <v>17.Уголь разреза-2</v>
          </cell>
          <cell r="J31">
            <v>0</v>
          </cell>
          <cell r="K31">
            <v>0</v>
          </cell>
          <cell r="L31">
            <v>0</v>
          </cell>
          <cell r="M31">
            <v>0</v>
          </cell>
        </row>
        <row r="32">
          <cell r="B32" t="str">
            <v>Добавить строки</v>
          </cell>
        </row>
        <row r="33">
          <cell r="B33" t="str">
            <v xml:space="preserve"> - мазут</v>
          </cell>
          <cell r="C33" t="str">
            <v>Мазут</v>
          </cell>
          <cell r="E33">
            <v>8.5049969030395616</v>
          </cell>
          <cell r="F33">
            <v>8.5049969030395616</v>
          </cell>
          <cell r="G33">
            <v>0</v>
          </cell>
          <cell r="I33" t="str">
            <v>17. - мазут</v>
          </cell>
          <cell r="J33">
            <v>0</v>
          </cell>
          <cell r="K33">
            <v>0</v>
          </cell>
          <cell r="L33">
            <v>0</v>
          </cell>
          <cell r="M33">
            <v>0</v>
          </cell>
        </row>
        <row r="34">
          <cell r="B34" t="str">
            <v xml:space="preserve"> - газ всего, в том числе:</v>
          </cell>
          <cell r="C34" t="str">
            <v>Газ</v>
          </cell>
          <cell r="E34">
            <v>415.23984879696059</v>
          </cell>
          <cell r="F34">
            <v>415.23984879696059</v>
          </cell>
          <cell r="G34">
            <v>0</v>
          </cell>
          <cell r="I34" t="str">
            <v>17. - газ всего, в том числе:</v>
          </cell>
          <cell r="J34">
            <v>0</v>
          </cell>
          <cell r="K34">
            <v>0</v>
          </cell>
          <cell r="L34">
            <v>0</v>
          </cell>
          <cell r="M34">
            <v>0</v>
          </cell>
        </row>
        <row r="35">
          <cell r="B35" t="str">
            <v>Газ лимитный</v>
          </cell>
          <cell r="C35" t="str">
            <v>Газ</v>
          </cell>
          <cell r="E35">
            <v>415.23984879696059</v>
          </cell>
          <cell r="F35">
            <v>415.23984879696059</v>
          </cell>
          <cell r="G35">
            <v>0</v>
          </cell>
          <cell r="I35" t="str">
            <v>17.Газ лимитный</v>
          </cell>
          <cell r="J35">
            <v>0</v>
          </cell>
          <cell r="K35">
            <v>0</v>
          </cell>
          <cell r="L35">
            <v>0</v>
          </cell>
          <cell r="M35">
            <v>0</v>
          </cell>
        </row>
        <row r="36">
          <cell r="B36" t="str">
            <v>Газ сверхлимитный</v>
          </cell>
          <cell r="C36" t="str">
            <v>Газ</v>
          </cell>
          <cell r="E36">
            <v>0</v>
          </cell>
          <cell r="F36">
            <v>0</v>
          </cell>
          <cell r="G36">
            <v>0</v>
          </cell>
          <cell r="I36" t="str">
            <v>17.Газ сверхлимитный</v>
          </cell>
          <cell r="J36">
            <v>0</v>
          </cell>
          <cell r="K36">
            <v>0</v>
          </cell>
          <cell r="L36">
            <v>0</v>
          </cell>
          <cell r="M36">
            <v>0</v>
          </cell>
        </row>
        <row r="37">
          <cell r="B37" t="str">
            <v>Газ коммерческий</v>
          </cell>
          <cell r="C37" t="str">
            <v>Газ</v>
          </cell>
          <cell r="E37">
            <v>0</v>
          </cell>
          <cell r="F37">
            <v>0</v>
          </cell>
          <cell r="G37">
            <v>0</v>
          </cell>
          <cell r="I37" t="str">
            <v>17.Газ коммерческий</v>
          </cell>
          <cell r="J37">
            <v>0</v>
          </cell>
          <cell r="K37">
            <v>0</v>
          </cell>
          <cell r="L37">
            <v>0</v>
          </cell>
          <cell r="M37">
            <v>0</v>
          </cell>
        </row>
        <row r="38">
          <cell r="B38" t="str">
            <v xml:space="preserve"> - др.виды топлива</v>
          </cell>
          <cell r="C38" t="str">
            <v>Другие виды топлива</v>
          </cell>
          <cell r="E38">
            <v>0</v>
          </cell>
          <cell r="F38">
            <v>0</v>
          </cell>
          <cell r="G38">
            <v>0</v>
          </cell>
          <cell r="I38" t="str">
            <v>17. - др.виды топлива</v>
          </cell>
          <cell r="J38">
            <v>0</v>
          </cell>
          <cell r="K38">
            <v>0</v>
          </cell>
          <cell r="L38">
            <v>0</v>
          </cell>
          <cell r="M38">
            <v>0</v>
          </cell>
        </row>
        <row r="39">
          <cell r="B39" t="str">
            <v>Торф</v>
          </cell>
          <cell r="C39" t="str">
            <v>Другие виды топлива</v>
          </cell>
          <cell r="E39">
            <v>0</v>
          </cell>
          <cell r="F39">
            <v>0</v>
          </cell>
          <cell r="G39">
            <v>0</v>
          </cell>
          <cell r="I39" t="str">
            <v>17.Торф</v>
          </cell>
          <cell r="J39">
            <v>0</v>
          </cell>
          <cell r="K39">
            <v>0</v>
          </cell>
          <cell r="L39">
            <v>0</v>
          </cell>
          <cell r="M39">
            <v>0</v>
          </cell>
        </row>
        <row r="40">
          <cell r="B40" t="str">
            <v>Сланцы</v>
          </cell>
          <cell r="C40" t="str">
            <v>Другие виды топлива</v>
          </cell>
          <cell r="E40">
            <v>0</v>
          </cell>
          <cell r="F40">
            <v>0</v>
          </cell>
          <cell r="G40">
            <v>0</v>
          </cell>
          <cell r="I40" t="str">
            <v>17.Сланцы</v>
          </cell>
          <cell r="J40">
            <v>0</v>
          </cell>
          <cell r="K40">
            <v>0</v>
          </cell>
          <cell r="L40">
            <v>0</v>
          </cell>
          <cell r="M40">
            <v>0</v>
          </cell>
        </row>
        <row r="41">
          <cell r="B41" t="str">
            <v>Добавить строки</v>
          </cell>
        </row>
        <row r="42">
          <cell r="E42">
            <v>221.12517069999996</v>
          </cell>
          <cell r="F42">
            <v>221.12517069999998</v>
          </cell>
          <cell r="G42">
            <v>0</v>
          </cell>
        </row>
        <row r="45">
          <cell r="B45" t="str">
            <v xml:space="preserve"> - уголь всего, в том числе:</v>
          </cell>
          <cell r="C45" t="str">
            <v>Уголь</v>
          </cell>
          <cell r="E45">
            <v>0</v>
          </cell>
          <cell r="F45">
            <v>0</v>
          </cell>
          <cell r="G45">
            <v>0</v>
          </cell>
          <cell r="I45" t="str">
            <v>18. - уголь всего, в том числе:</v>
          </cell>
          <cell r="J45">
            <v>0</v>
          </cell>
          <cell r="K45">
            <v>0</v>
          </cell>
          <cell r="L45">
            <v>0</v>
          </cell>
          <cell r="M45">
            <v>0</v>
          </cell>
        </row>
        <row r="46">
          <cell r="B46" t="str">
            <v>Уголь разреза-1</v>
          </cell>
          <cell r="C46" t="str">
            <v>Уголь</v>
          </cell>
          <cell r="E46">
            <v>0</v>
          </cell>
          <cell r="I46" t="str">
            <v>18.Уголь разреза-1</v>
          </cell>
          <cell r="J46">
            <v>0</v>
          </cell>
          <cell r="K46">
            <v>0</v>
          </cell>
          <cell r="L46">
            <v>0</v>
          </cell>
          <cell r="M46">
            <v>0</v>
          </cell>
        </row>
        <row r="47">
          <cell r="B47" t="str">
            <v>Уголь разреза-2</v>
          </cell>
          <cell r="C47" t="str">
            <v>Уголь</v>
          </cell>
          <cell r="E47">
            <v>0</v>
          </cell>
          <cell r="I47" t="str">
            <v>18.Уголь разреза-2</v>
          </cell>
          <cell r="J47">
            <v>0</v>
          </cell>
          <cell r="K47">
            <v>0</v>
          </cell>
          <cell r="L47">
            <v>0</v>
          </cell>
          <cell r="M47">
            <v>0</v>
          </cell>
        </row>
        <row r="48">
          <cell r="B48" t="str">
            <v>Добавить строки</v>
          </cell>
        </row>
        <row r="49">
          <cell r="B49" t="str">
            <v xml:space="preserve"> - мазут</v>
          </cell>
          <cell r="C49" t="str">
            <v>Мазут</v>
          </cell>
          <cell r="E49">
            <v>2.0071033286528448</v>
          </cell>
          <cell r="F49">
            <v>2.0071033286528448</v>
          </cell>
          <cell r="I49" t="str">
            <v>18. - мазут</v>
          </cell>
          <cell r="J49">
            <v>0</v>
          </cell>
          <cell r="K49">
            <v>0</v>
          </cell>
          <cell r="L49">
            <v>0</v>
          </cell>
          <cell r="M49">
            <v>0</v>
          </cell>
        </row>
        <row r="50">
          <cell r="B50" t="str">
            <v xml:space="preserve"> - газ всего, в том числе:</v>
          </cell>
          <cell r="C50" t="str">
            <v>Газ</v>
          </cell>
          <cell r="E50">
            <v>97.992896671347182</v>
          </cell>
          <cell r="F50">
            <v>97.992896671347182</v>
          </cell>
          <cell r="G50">
            <v>0</v>
          </cell>
          <cell r="I50" t="str">
            <v>18. - газ всего, в том числе:</v>
          </cell>
          <cell r="J50">
            <v>0</v>
          </cell>
          <cell r="K50">
            <v>0</v>
          </cell>
          <cell r="L50">
            <v>0</v>
          </cell>
          <cell r="M50">
            <v>0</v>
          </cell>
        </row>
        <row r="51">
          <cell r="B51" t="str">
            <v>Газ лимитный</v>
          </cell>
          <cell r="C51" t="str">
            <v>Газ</v>
          </cell>
          <cell r="E51">
            <v>97.992896671347182</v>
          </cell>
          <cell r="F51">
            <v>97.992896671347182</v>
          </cell>
          <cell r="I51" t="str">
            <v>18.Газ лимитный</v>
          </cell>
          <cell r="J51">
            <v>0</v>
          </cell>
          <cell r="K51">
            <v>0</v>
          </cell>
          <cell r="L51">
            <v>0</v>
          </cell>
          <cell r="M51">
            <v>0</v>
          </cell>
        </row>
        <row r="52">
          <cell r="B52" t="str">
            <v>Газ сверхлимитный</v>
          </cell>
          <cell r="C52" t="str">
            <v>Газ</v>
          </cell>
          <cell r="E52">
            <v>0</v>
          </cell>
          <cell r="I52" t="str">
            <v>18.Газ сверхлимитный</v>
          </cell>
          <cell r="J52">
            <v>0</v>
          </cell>
          <cell r="K52">
            <v>0</v>
          </cell>
          <cell r="L52">
            <v>0</v>
          </cell>
          <cell r="M52">
            <v>0</v>
          </cell>
        </row>
        <row r="53">
          <cell r="B53" t="str">
            <v>Газ коммерческий</v>
          </cell>
          <cell r="C53" t="str">
            <v>Газ</v>
          </cell>
          <cell r="E53">
            <v>0</v>
          </cell>
          <cell r="I53" t="str">
            <v>18.Газ коммерческий</v>
          </cell>
          <cell r="J53">
            <v>0</v>
          </cell>
          <cell r="K53">
            <v>0</v>
          </cell>
          <cell r="L53">
            <v>0</v>
          </cell>
          <cell r="M53">
            <v>0</v>
          </cell>
        </row>
        <row r="54">
          <cell r="B54" t="str">
            <v xml:space="preserve"> - др.виды топлива</v>
          </cell>
          <cell r="C54" t="str">
            <v>Другие виды топлива</v>
          </cell>
          <cell r="E54">
            <v>0</v>
          </cell>
          <cell r="F54">
            <v>0</v>
          </cell>
          <cell r="G54">
            <v>0</v>
          </cell>
          <cell r="I54" t="str">
            <v>18. - др.виды топлива</v>
          </cell>
          <cell r="J54">
            <v>0</v>
          </cell>
          <cell r="K54">
            <v>0</v>
          </cell>
          <cell r="L54">
            <v>0</v>
          </cell>
          <cell r="M54">
            <v>0</v>
          </cell>
        </row>
        <row r="55">
          <cell r="B55" t="str">
            <v>Торф</v>
          </cell>
          <cell r="C55" t="str">
            <v>Другие виды топлива</v>
          </cell>
          <cell r="E55">
            <v>0</v>
          </cell>
          <cell r="I55" t="str">
            <v>18.Торф</v>
          </cell>
          <cell r="J55">
            <v>0</v>
          </cell>
          <cell r="K55">
            <v>0</v>
          </cell>
          <cell r="L55">
            <v>0</v>
          </cell>
          <cell r="M55">
            <v>0</v>
          </cell>
        </row>
        <row r="56">
          <cell r="B56" t="str">
            <v>Сланцы</v>
          </cell>
          <cell r="C56" t="str">
            <v>Другие виды топлива</v>
          </cell>
          <cell r="E56">
            <v>0</v>
          </cell>
          <cell r="I56" t="str">
            <v>18.Сланцы</v>
          </cell>
          <cell r="J56">
            <v>0</v>
          </cell>
          <cell r="K56">
            <v>0</v>
          </cell>
          <cell r="L56">
            <v>0</v>
          </cell>
          <cell r="M56">
            <v>0</v>
          </cell>
        </row>
        <row r="57">
          <cell r="B57" t="str">
            <v>Добавить строки</v>
          </cell>
        </row>
        <row r="60">
          <cell r="B60" t="str">
            <v xml:space="preserve"> - уголь всего, в том числе:</v>
          </cell>
          <cell r="C60" t="str">
            <v>Уголь</v>
          </cell>
          <cell r="E60">
            <v>0</v>
          </cell>
          <cell r="F60">
            <v>0</v>
          </cell>
          <cell r="G60">
            <v>0</v>
          </cell>
          <cell r="I60" t="str">
            <v>19. - уголь всего, в том числе:</v>
          </cell>
          <cell r="J60">
            <v>0</v>
          </cell>
          <cell r="K60">
            <v>0</v>
          </cell>
          <cell r="L60">
            <v>0</v>
          </cell>
          <cell r="M60">
            <v>0</v>
          </cell>
        </row>
        <row r="61">
          <cell r="B61" t="str">
            <v>Уголь разреза-1</v>
          </cell>
          <cell r="C61" t="str">
            <v>Уголь</v>
          </cell>
          <cell r="E61">
            <v>0</v>
          </cell>
          <cell r="I61" t="str">
            <v>19.Уголь разреза-1</v>
          </cell>
          <cell r="J61">
            <v>0</v>
          </cell>
          <cell r="K61">
            <v>0</v>
          </cell>
          <cell r="L61">
            <v>0</v>
          </cell>
          <cell r="M61">
            <v>0</v>
          </cell>
        </row>
        <row r="62">
          <cell r="B62" t="str">
            <v>Уголь разреза-2</v>
          </cell>
          <cell r="C62" t="str">
            <v>Уголь</v>
          </cell>
          <cell r="E62">
            <v>0</v>
          </cell>
          <cell r="I62" t="str">
            <v>19.Уголь разреза-2</v>
          </cell>
          <cell r="J62">
            <v>0</v>
          </cell>
          <cell r="K62">
            <v>0</v>
          </cell>
          <cell r="L62">
            <v>0</v>
          </cell>
          <cell r="M62">
            <v>0</v>
          </cell>
        </row>
        <row r="63">
          <cell r="B63" t="str">
            <v>Добавить строки</v>
          </cell>
        </row>
        <row r="64">
          <cell r="B64" t="str">
            <v xml:space="preserve"> - мазут</v>
          </cell>
          <cell r="C64" t="str">
            <v>Мазут</v>
          </cell>
          <cell r="E64">
            <v>1.35</v>
          </cell>
          <cell r="F64">
            <v>1.35</v>
          </cell>
          <cell r="I64" t="str">
            <v>19. - мазут</v>
          </cell>
          <cell r="J64">
            <v>0</v>
          </cell>
          <cell r="K64">
            <v>0</v>
          </cell>
          <cell r="L64">
            <v>0</v>
          </cell>
          <cell r="M64">
            <v>0</v>
          </cell>
        </row>
        <row r="65">
          <cell r="B65" t="str">
            <v xml:space="preserve"> - газ всего, в том числе:</v>
          </cell>
          <cell r="C65" t="str">
            <v>Газ</v>
          </cell>
          <cell r="E65">
            <v>1.1428728703933069</v>
          </cell>
          <cell r="F65">
            <v>1.1428728703933069</v>
          </cell>
          <cell r="G65">
            <v>0</v>
          </cell>
          <cell r="I65" t="str">
            <v>19. - газ всего, в том числе:</v>
          </cell>
          <cell r="J65">
            <v>0</v>
          </cell>
          <cell r="K65">
            <v>0</v>
          </cell>
          <cell r="L65">
            <v>0</v>
          </cell>
          <cell r="M65">
            <v>0</v>
          </cell>
        </row>
        <row r="66">
          <cell r="B66" t="str">
            <v>Газ лимитный</v>
          </cell>
          <cell r="C66" t="str">
            <v>Газ</v>
          </cell>
          <cell r="E66">
            <v>1.1428728703933069</v>
          </cell>
          <cell r="F66">
            <v>1.1428728703933069</v>
          </cell>
          <cell r="I66" t="str">
            <v>19.Газ лимитный</v>
          </cell>
          <cell r="J66">
            <v>0</v>
          </cell>
          <cell r="K66">
            <v>0</v>
          </cell>
          <cell r="L66">
            <v>0</v>
          </cell>
          <cell r="M66">
            <v>0</v>
          </cell>
        </row>
        <row r="67">
          <cell r="B67" t="str">
            <v>Газ сверхлимитный</v>
          </cell>
          <cell r="C67" t="str">
            <v>Газ</v>
          </cell>
          <cell r="E67">
            <v>0</v>
          </cell>
          <cell r="I67" t="str">
            <v>19.Газ сверхлимитный</v>
          </cell>
          <cell r="J67">
            <v>0</v>
          </cell>
          <cell r="K67">
            <v>0</v>
          </cell>
          <cell r="L67">
            <v>0</v>
          </cell>
          <cell r="M67">
            <v>0</v>
          </cell>
        </row>
        <row r="68">
          <cell r="B68" t="str">
            <v>Газ коммерческий</v>
          </cell>
          <cell r="C68" t="str">
            <v>Газ</v>
          </cell>
          <cell r="E68">
            <v>0</v>
          </cell>
          <cell r="I68" t="str">
            <v>19.Газ коммерческий</v>
          </cell>
          <cell r="J68">
            <v>0</v>
          </cell>
          <cell r="K68">
            <v>0</v>
          </cell>
          <cell r="L68">
            <v>0</v>
          </cell>
          <cell r="M68">
            <v>0</v>
          </cell>
        </row>
        <row r="69">
          <cell r="B69" t="str">
            <v xml:space="preserve"> - др.виды топлива</v>
          </cell>
          <cell r="C69" t="str">
            <v>Другие виды топлива</v>
          </cell>
          <cell r="E69">
            <v>0</v>
          </cell>
          <cell r="F69">
            <v>0</v>
          </cell>
          <cell r="G69">
            <v>0</v>
          </cell>
          <cell r="I69" t="str">
            <v>19. - др.виды топлива</v>
          </cell>
          <cell r="J69">
            <v>0</v>
          </cell>
          <cell r="K69">
            <v>0</v>
          </cell>
          <cell r="L69">
            <v>0</v>
          </cell>
          <cell r="M69">
            <v>0</v>
          </cell>
        </row>
        <row r="70">
          <cell r="B70" t="str">
            <v>Торф</v>
          </cell>
          <cell r="C70" t="str">
            <v>Другие виды топлива</v>
          </cell>
          <cell r="E70">
            <v>0</v>
          </cell>
          <cell r="I70" t="str">
            <v>19.Торф</v>
          </cell>
          <cell r="J70">
            <v>0</v>
          </cell>
          <cell r="K70">
            <v>0</v>
          </cell>
          <cell r="L70">
            <v>0</v>
          </cell>
          <cell r="M70">
            <v>0</v>
          </cell>
        </row>
        <row r="71">
          <cell r="B71" t="str">
            <v>Сланцы</v>
          </cell>
          <cell r="C71" t="str">
            <v>Другие виды топлива</v>
          </cell>
          <cell r="E71">
            <v>0</v>
          </cell>
          <cell r="I71" t="str">
            <v>19.Сланцы</v>
          </cell>
          <cell r="J71">
            <v>0</v>
          </cell>
          <cell r="K71">
            <v>0</v>
          </cell>
          <cell r="L71">
            <v>0</v>
          </cell>
          <cell r="M71">
            <v>0</v>
          </cell>
        </row>
        <row r="72">
          <cell r="B72" t="str">
            <v>Добавить строки</v>
          </cell>
        </row>
        <row r="75">
          <cell r="B75" t="str">
            <v xml:space="preserve"> - уголь всего, в том числе:</v>
          </cell>
          <cell r="C75" t="str">
            <v>Уголь</v>
          </cell>
          <cell r="E75">
            <v>0</v>
          </cell>
          <cell r="F75">
            <v>0</v>
          </cell>
          <cell r="G75">
            <v>0</v>
          </cell>
          <cell r="I75" t="str">
            <v>20. - уголь всего, в том числе:</v>
          </cell>
          <cell r="J75">
            <v>0</v>
          </cell>
          <cell r="K75">
            <v>0</v>
          </cell>
          <cell r="L75">
            <v>0</v>
          </cell>
          <cell r="M75">
            <v>0</v>
          </cell>
        </row>
        <row r="76">
          <cell r="B76" t="str">
            <v>Уголь разреза-1</v>
          </cell>
          <cell r="C76" t="str">
            <v>Уголь</v>
          </cell>
          <cell r="E76">
            <v>0</v>
          </cell>
          <cell r="F76">
            <v>0</v>
          </cell>
          <cell r="G76">
            <v>0</v>
          </cell>
          <cell r="I76" t="str">
            <v>20.Уголь разреза-1</v>
          </cell>
          <cell r="J76">
            <v>0</v>
          </cell>
          <cell r="K76">
            <v>0</v>
          </cell>
          <cell r="L76">
            <v>0</v>
          </cell>
          <cell r="M76">
            <v>0</v>
          </cell>
        </row>
        <row r="77">
          <cell r="B77" t="str">
            <v>Уголь разреза-2</v>
          </cell>
          <cell r="C77" t="str">
            <v>Уголь</v>
          </cell>
          <cell r="E77">
            <v>0</v>
          </cell>
          <cell r="F77">
            <v>0</v>
          </cell>
          <cell r="G77">
            <v>0</v>
          </cell>
          <cell r="I77" t="str">
            <v>20.Уголь разреза-2</v>
          </cell>
          <cell r="J77">
            <v>0</v>
          </cell>
          <cell r="K77">
            <v>0</v>
          </cell>
          <cell r="L77">
            <v>0</v>
          </cell>
          <cell r="M77">
            <v>0</v>
          </cell>
        </row>
        <row r="78">
          <cell r="B78" t="str">
            <v>Добавить строки</v>
          </cell>
        </row>
        <row r="79">
          <cell r="B79" t="str">
            <v xml:space="preserve"> - мазут</v>
          </cell>
          <cell r="C79" t="str">
            <v>Мазут</v>
          </cell>
          <cell r="E79">
            <v>6.2999977059552306</v>
          </cell>
          <cell r="F79">
            <v>6.2999977059552306</v>
          </cell>
          <cell r="G79">
            <v>0</v>
          </cell>
          <cell r="I79" t="str">
            <v>20. - мазут</v>
          </cell>
          <cell r="J79">
            <v>0</v>
          </cell>
          <cell r="K79">
            <v>0</v>
          </cell>
          <cell r="L79">
            <v>0</v>
          </cell>
          <cell r="M79">
            <v>0</v>
          </cell>
        </row>
        <row r="80">
          <cell r="B80" t="str">
            <v xml:space="preserve"> - газ всего, в том числе:</v>
          </cell>
          <cell r="C80" t="str">
            <v>Газ</v>
          </cell>
          <cell r="E80">
            <v>363.32986769916101</v>
          </cell>
          <cell r="F80">
            <v>363.32986769916101</v>
          </cell>
          <cell r="G80">
            <v>0</v>
          </cell>
          <cell r="I80" t="str">
            <v>20. - газ всего, в том числе:</v>
          </cell>
          <cell r="J80">
            <v>0</v>
          </cell>
          <cell r="K80">
            <v>0</v>
          </cell>
          <cell r="L80">
            <v>0</v>
          </cell>
          <cell r="M80">
            <v>0</v>
          </cell>
        </row>
        <row r="81">
          <cell r="B81" t="str">
            <v>Газ лимитный</v>
          </cell>
          <cell r="C81" t="str">
            <v>Газ</v>
          </cell>
          <cell r="E81">
            <v>363.32986769916101</v>
          </cell>
          <cell r="F81">
            <v>363.32986769916101</v>
          </cell>
          <cell r="G81">
            <v>0</v>
          </cell>
          <cell r="I81" t="str">
            <v>20.Газ лимитный</v>
          </cell>
          <cell r="J81">
            <v>0</v>
          </cell>
          <cell r="K81">
            <v>0</v>
          </cell>
          <cell r="L81">
            <v>0</v>
          </cell>
          <cell r="M81">
            <v>0</v>
          </cell>
        </row>
        <row r="82">
          <cell r="B82" t="str">
            <v>Газ сверхлимитный</v>
          </cell>
          <cell r="C82" t="str">
            <v>Газ</v>
          </cell>
          <cell r="E82">
            <v>0</v>
          </cell>
          <cell r="F82">
            <v>0</v>
          </cell>
          <cell r="G82">
            <v>0</v>
          </cell>
          <cell r="I82" t="str">
            <v>20.Газ сверхлимитный</v>
          </cell>
          <cell r="J82">
            <v>0</v>
          </cell>
          <cell r="K82">
            <v>0</v>
          </cell>
          <cell r="L82">
            <v>0</v>
          </cell>
          <cell r="M82">
            <v>0</v>
          </cell>
        </row>
        <row r="83">
          <cell r="B83" t="str">
            <v>Газ коммерческий</v>
          </cell>
          <cell r="C83" t="str">
            <v>Газ</v>
          </cell>
          <cell r="E83">
            <v>0</v>
          </cell>
          <cell r="F83">
            <v>0</v>
          </cell>
          <cell r="G83">
            <v>0</v>
          </cell>
          <cell r="I83" t="str">
            <v>20.Газ коммерческий</v>
          </cell>
          <cell r="J83">
            <v>0</v>
          </cell>
          <cell r="K83">
            <v>0</v>
          </cell>
          <cell r="L83">
            <v>0</v>
          </cell>
          <cell r="M83">
            <v>0</v>
          </cell>
        </row>
        <row r="84">
          <cell r="B84" t="str">
            <v xml:space="preserve"> - др.виды топлива</v>
          </cell>
          <cell r="C84" t="str">
            <v>Другие виды топлива</v>
          </cell>
          <cell r="E84">
            <v>0</v>
          </cell>
          <cell r="F84">
            <v>0</v>
          </cell>
          <cell r="G84">
            <v>0</v>
          </cell>
          <cell r="I84" t="str">
            <v>20. - др.виды топлива</v>
          </cell>
          <cell r="J84">
            <v>0</v>
          </cell>
          <cell r="K84">
            <v>0</v>
          </cell>
          <cell r="L84">
            <v>0</v>
          </cell>
          <cell r="M84">
            <v>0</v>
          </cell>
        </row>
        <row r="85">
          <cell r="B85" t="str">
            <v>Торф</v>
          </cell>
          <cell r="C85" t="str">
            <v>Другие виды топлива</v>
          </cell>
          <cell r="E85">
            <v>0</v>
          </cell>
          <cell r="F85">
            <v>0</v>
          </cell>
          <cell r="G85">
            <v>0</v>
          </cell>
          <cell r="I85" t="str">
            <v>20.Торф</v>
          </cell>
          <cell r="J85">
            <v>0</v>
          </cell>
          <cell r="K85">
            <v>0</v>
          </cell>
          <cell r="L85">
            <v>0</v>
          </cell>
          <cell r="M85">
            <v>0</v>
          </cell>
        </row>
        <row r="86">
          <cell r="B86" t="str">
            <v>Сланцы</v>
          </cell>
          <cell r="C86" t="str">
            <v>Другие виды топлива</v>
          </cell>
          <cell r="E86">
            <v>0</v>
          </cell>
          <cell r="F86">
            <v>0</v>
          </cell>
          <cell r="G86">
            <v>0</v>
          </cell>
          <cell r="I86" t="str">
            <v>20.Сланцы</v>
          </cell>
          <cell r="J86">
            <v>0</v>
          </cell>
          <cell r="K86">
            <v>0</v>
          </cell>
          <cell r="L86">
            <v>0</v>
          </cell>
          <cell r="M86">
            <v>0</v>
          </cell>
        </row>
        <row r="87">
          <cell r="B87" t="str">
            <v>Добавить строки</v>
          </cell>
        </row>
        <row r="90">
          <cell r="B90" t="str">
            <v xml:space="preserve"> - уголь всего, в том числе:</v>
          </cell>
          <cell r="C90" t="str">
            <v>Уголь</v>
          </cell>
          <cell r="E90">
            <v>0</v>
          </cell>
          <cell r="F90">
            <v>0</v>
          </cell>
          <cell r="G90">
            <v>0</v>
          </cell>
          <cell r="I90" t="str">
            <v>21. - уголь всего, в том числе:</v>
          </cell>
          <cell r="J90">
            <v>0</v>
          </cell>
          <cell r="K90">
            <v>0</v>
          </cell>
          <cell r="L90">
            <v>0</v>
          </cell>
          <cell r="M90">
            <v>0</v>
          </cell>
        </row>
        <row r="91">
          <cell r="B91" t="str">
            <v>Уголь разреза-1</v>
          </cell>
          <cell r="C91" t="str">
            <v>Уголь</v>
          </cell>
          <cell r="E91">
            <v>0</v>
          </cell>
          <cell r="I91" t="str">
            <v>21.Уголь разреза-1</v>
          </cell>
          <cell r="J91">
            <v>0</v>
          </cell>
          <cell r="K91">
            <v>0</v>
          </cell>
          <cell r="L91">
            <v>0</v>
          </cell>
          <cell r="M91">
            <v>0</v>
          </cell>
        </row>
        <row r="92">
          <cell r="B92" t="str">
            <v>Уголь разреза-2</v>
          </cell>
          <cell r="C92" t="str">
            <v>Уголь</v>
          </cell>
          <cell r="E92">
            <v>0</v>
          </cell>
          <cell r="I92" t="str">
            <v>21.Уголь разреза-2</v>
          </cell>
          <cell r="J92">
            <v>0</v>
          </cell>
          <cell r="K92">
            <v>0</v>
          </cell>
          <cell r="L92">
            <v>0</v>
          </cell>
          <cell r="M92">
            <v>0</v>
          </cell>
        </row>
        <row r="93">
          <cell r="B93" t="str">
            <v>Добавить строки</v>
          </cell>
        </row>
        <row r="94">
          <cell r="B94" t="str">
            <v xml:space="preserve"> - мазут</v>
          </cell>
          <cell r="C94" t="str">
            <v>Мазут</v>
          </cell>
          <cell r="E94">
            <v>4033.3476591555714</v>
          </cell>
          <cell r="F94">
            <v>4033.3476591555714</v>
          </cell>
          <cell r="I94" t="str">
            <v>21. - мазут</v>
          </cell>
          <cell r="J94">
            <v>0</v>
          </cell>
          <cell r="K94">
            <v>0</v>
          </cell>
          <cell r="L94">
            <v>0</v>
          </cell>
          <cell r="M94">
            <v>0</v>
          </cell>
        </row>
        <row r="95">
          <cell r="B95" t="str">
            <v xml:space="preserve"> - газ всего, в том числе:</v>
          </cell>
          <cell r="C95" t="str">
            <v>Газ</v>
          </cell>
          <cell r="E95">
            <v>1465.3501300416981</v>
          </cell>
          <cell r="F95">
            <v>1465.3501300416981</v>
          </cell>
          <cell r="G95">
            <v>0</v>
          </cell>
          <cell r="I95" t="str">
            <v>21. - газ всего, в том числе:</v>
          </cell>
          <cell r="J95">
            <v>0</v>
          </cell>
          <cell r="K95">
            <v>0</v>
          </cell>
          <cell r="L95">
            <v>0</v>
          </cell>
          <cell r="M95">
            <v>0</v>
          </cell>
        </row>
        <row r="96">
          <cell r="B96" t="str">
            <v>Газ лимитный</v>
          </cell>
          <cell r="C96" t="str">
            <v>Газ</v>
          </cell>
          <cell r="E96">
            <v>1465.3501300416981</v>
          </cell>
          <cell r="F96">
            <v>1465.3501300416981</v>
          </cell>
          <cell r="I96" t="str">
            <v>21.Газ лимитный</v>
          </cell>
          <cell r="J96">
            <v>0</v>
          </cell>
          <cell r="K96">
            <v>0</v>
          </cell>
          <cell r="L96">
            <v>0</v>
          </cell>
          <cell r="M96">
            <v>0</v>
          </cell>
        </row>
        <row r="97">
          <cell r="B97" t="str">
            <v>Газ сверхлимитный</v>
          </cell>
          <cell r="C97" t="str">
            <v>Газ</v>
          </cell>
          <cell r="E97">
            <v>0</v>
          </cell>
          <cell r="I97" t="str">
            <v>21.Газ сверхлимитный</v>
          </cell>
          <cell r="J97">
            <v>0</v>
          </cell>
          <cell r="K97">
            <v>0</v>
          </cell>
          <cell r="L97">
            <v>0</v>
          </cell>
          <cell r="M97">
            <v>0</v>
          </cell>
        </row>
        <row r="98">
          <cell r="B98" t="str">
            <v>Газ коммерческий</v>
          </cell>
          <cell r="C98" t="str">
            <v>Газ</v>
          </cell>
          <cell r="E98">
            <v>0</v>
          </cell>
          <cell r="I98" t="str">
            <v>21.Газ коммерческий</v>
          </cell>
          <cell r="J98">
            <v>0</v>
          </cell>
          <cell r="K98">
            <v>0</v>
          </cell>
          <cell r="L98">
            <v>0</v>
          </cell>
          <cell r="M98">
            <v>0</v>
          </cell>
        </row>
        <row r="99">
          <cell r="B99" t="str">
            <v xml:space="preserve"> - др.виды топлива</v>
          </cell>
          <cell r="C99" t="str">
            <v>Другие виды топлива</v>
          </cell>
          <cell r="E99">
            <v>0</v>
          </cell>
          <cell r="F99">
            <v>0</v>
          </cell>
          <cell r="G99">
            <v>0</v>
          </cell>
          <cell r="I99" t="str">
            <v>21. - др.виды топлива</v>
          </cell>
          <cell r="J99">
            <v>0</v>
          </cell>
          <cell r="K99">
            <v>0</v>
          </cell>
          <cell r="L99">
            <v>0</v>
          </cell>
          <cell r="M99">
            <v>0</v>
          </cell>
        </row>
        <row r="100">
          <cell r="B100" t="str">
            <v>Торф</v>
          </cell>
          <cell r="C100" t="str">
            <v>Другие виды топлива</v>
          </cell>
          <cell r="E100">
            <v>0</v>
          </cell>
          <cell r="I100" t="str">
            <v>21.Торф</v>
          </cell>
          <cell r="J100">
            <v>0</v>
          </cell>
          <cell r="K100">
            <v>0</v>
          </cell>
          <cell r="L100">
            <v>0</v>
          </cell>
          <cell r="M100">
            <v>0</v>
          </cell>
        </row>
        <row r="101">
          <cell r="B101" t="str">
            <v>Сланцы</v>
          </cell>
          <cell r="C101" t="str">
            <v>Другие виды топлива</v>
          </cell>
          <cell r="E101">
            <v>0</v>
          </cell>
          <cell r="I101" t="str">
            <v>21.Сланцы</v>
          </cell>
          <cell r="J101">
            <v>0</v>
          </cell>
          <cell r="K101">
            <v>0</v>
          </cell>
          <cell r="L101">
            <v>0</v>
          </cell>
          <cell r="M101">
            <v>0</v>
          </cell>
        </row>
        <row r="102">
          <cell r="B102" t="str">
            <v>Добавить строки</v>
          </cell>
        </row>
        <row r="104">
          <cell r="E104">
            <v>557815.54988099856</v>
          </cell>
          <cell r="F104">
            <v>557815.54988099856</v>
          </cell>
          <cell r="G104">
            <v>0</v>
          </cell>
        </row>
        <row r="105">
          <cell r="B105" t="str">
            <v xml:space="preserve"> - уголь всего, в том числе:</v>
          </cell>
          <cell r="C105" t="str">
            <v>Уголь</v>
          </cell>
          <cell r="E105">
            <v>0</v>
          </cell>
          <cell r="F105">
            <v>0</v>
          </cell>
          <cell r="G105">
            <v>0</v>
          </cell>
          <cell r="I105" t="str">
            <v>22. - уголь всего, в том числе:</v>
          </cell>
          <cell r="J105">
            <v>0</v>
          </cell>
          <cell r="K105">
            <v>0</v>
          </cell>
          <cell r="L105">
            <v>0</v>
          </cell>
          <cell r="M105">
            <v>0</v>
          </cell>
        </row>
        <row r="106">
          <cell r="B106" t="str">
            <v>Уголь разреза-1</v>
          </cell>
          <cell r="C106" t="str">
            <v>Уголь</v>
          </cell>
          <cell r="E106">
            <v>0</v>
          </cell>
          <cell r="F106">
            <v>0</v>
          </cell>
          <cell r="G106">
            <v>0</v>
          </cell>
          <cell r="I106" t="str">
            <v>22.Уголь разреза-1</v>
          </cell>
          <cell r="J106">
            <v>0</v>
          </cell>
          <cell r="K106">
            <v>0</v>
          </cell>
          <cell r="L106">
            <v>0</v>
          </cell>
          <cell r="M106">
            <v>0</v>
          </cell>
        </row>
        <row r="107">
          <cell r="B107" t="str">
            <v>Уголь разреза-2</v>
          </cell>
          <cell r="C107" t="str">
            <v>Уголь</v>
          </cell>
          <cell r="E107">
            <v>0</v>
          </cell>
          <cell r="F107">
            <v>0</v>
          </cell>
          <cell r="G107">
            <v>0</v>
          </cell>
          <cell r="I107" t="str">
            <v>22.Уголь разреза-2</v>
          </cell>
          <cell r="J107">
            <v>0</v>
          </cell>
          <cell r="K107">
            <v>0</v>
          </cell>
          <cell r="L107">
            <v>0</v>
          </cell>
          <cell r="M107">
            <v>0</v>
          </cell>
        </row>
        <row r="108">
          <cell r="B108" t="str">
            <v>Добавить строки</v>
          </cell>
        </row>
        <row r="109">
          <cell r="B109" t="str">
            <v xml:space="preserve"> - мазут</v>
          </cell>
          <cell r="C109" t="str">
            <v>Мазут</v>
          </cell>
          <cell r="E109">
            <v>25410.080999999998</v>
          </cell>
          <cell r="F109">
            <v>25410.080999999998</v>
          </cell>
          <cell r="G109">
            <v>0</v>
          </cell>
          <cell r="I109" t="str">
            <v>22. - мазут</v>
          </cell>
          <cell r="J109">
            <v>0</v>
          </cell>
          <cell r="K109">
            <v>0</v>
          </cell>
          <cell r="L109">
            <v>0</v>
          </cell>
          <cell r="M109">
            <v>0</v>
          </cell>
        </row>
        <row r="110">
          <cell r="B110" t="str">
            <v xml:space="preserve"> - газ всего, в том числе:</v>
          </cell>
          <cell r="C110" t="str">
            <v>Газ</v>
          </cell>
          <cell r="E110">
            <v>532405.46888099855</v>
          </cell>
          <cell r="F110">
            <v>532405.46888099855</v>
          </cell>
          <cell r="G110">
            <v>0</v>
          </cell>
          <cell r="I110" t="str">
            <v>22. - газ всего, в том числе:</v>
          </cell>
          <cell r="J110">
            <v>0</v>
          </cell>
          <cell r="K110">
            <v>0</v>
          </cell>
          <cell r="L110">
            <v>0</v>
          </cell>
          <cell r="M110">
            <v>0</v>
          </cell>
        </row>
        <row r="111">
          <cell r="B111" t="str">
            <v>Газ лимитный</v>
          </cell>
          <cell r="C111" t="str">
            <v>Газ</v>
          </cell>
          <cell r="E111">
            <v>532405.46888099855</v>
          </cell>
          <cell r="F111">
            <v>532405.46888099855</v>
          </cell>
          <cell r="G111">
            <v>0</v>
          </cell>
          <cell r="I111" t="str">
            <v>22.Газ лимитный</v>
          </cell>
          <cell r="J111">
            <v>0</v>
          </cell>
          <cell r="K111">
            <v>0</v>
          </cell>
          <cell r="L111">
            <v>0</v>
          </cell>
          <cell r="M111">
            <v>0</v>
          </cell>
        </row>
        <row r="112">
          <cell r="B112" t="str">
            <v>Газ сверхлимитный</v>
          </cell>
          <cell r="C112" t="str">
            <v>Газ</v>
          </cell>
          <cell r="E112">
            <v>0</v>
          </cell>
          <cell r="F112">
            <v>0</v>
          </cell>
          <cell r="G112">
            <v>0</v>
          </cell>
          <cell r="I112" t="str">
            <v>22.Газ сверхлимитный</v>
          </cell>
          <cell r="J112">
            <v>0</v>
          </cell>
          <cell r="K112">
            <v>0</v>
          </cell>
          <cell r="L112">
            <v>0</v>
          </cell>
          <cell r="M112">
            <v>0</v>
          </cell>
        </row>
        <row r="113">
          <cell r="B113" t="str">
            <v>Газ коммерческий</v>
          </cell>
          <cell r="C113" t="str">
            <v>Газ</v>
          </cell>
          <cell r="E113">
            <v>0</v>
          </cell>
          <cell r="F113">
            <v>0</v>
          </cell>
          <cell r="G113">
            <v>0</v>
          </cell>
          <cell r="I113" t="str">
            <v>22.Газ коммерческий</v>
          </cell>
          <cell r="J113">
            <v>0</v>
          </cell>
          <cell r="K113">
            <v>0</v>
          </cell>
          <cell r="L113">
            <v>0</v>
          </cell>
          <cell r="M113">
            <v>0</v>
          </cell>
        </row>
        <row r="114">
          <cell r="B114" t="str">
            <v xml:space="preserve"> - др.виды топлива</v>
          </cell>
          <cell r="C114" t="str">
            <v>Другие виды топлива</v>
          </cell>
          <cell r="E114">
            <v>0</v>
          </cell>
          <cell r="F114">
            <v>0</v>
          </cell>
          <cell r="G114">
            <v>0</v>
          </cell>
          <cell r="I114" t="str">
            <v>22. - др.виды топлива</v>
          </cell>
          <cell r="J114">
            <v>0</v>
          </cell>
          <cell r="K114">
            <v>0</v>
          </cell>
          <cell r="L114">
            <v>0</v>
          </cell>
          <cell r="M114">
            <v>0</v>
          </cell>
        </row>
        <row r="115">
          <cell r="B115" t="str">
            <v>Торф</v>
          </cell>
          <cell r="C115" t="str">
            <v>Другие виды топлива</v>
          </cell>
          <cell r="E115">
            <v>0</v>
          </cell>
          <cell r="F115">
            <v>0</v>
          </cell>
          <cell r="G115">
            <v>0</v>
          </cell>
          <cell r="I115" t="str">
            <v>22.Торф</v>
          </cell>
          <cell r="J115">
            <v>0</v>
          </cell>
          <cell r="K115">
            <v>0</v>
          </cell>
          <cell r="L115">
            <v>0</v>
          </cell>
          <cell r="M115">
            <v>0</v>
          </cell>
        </row>
        <row r="116">
          <cell r="B116" t="str">
            <v>Сланцы</v>
          </cell>
          <cell r="C116" t="str">
            <v>Другие виды топлива</v>
          </cell>
          <cell r="E116">
            <v>0</v>
          </cell>
          <cell r="F116">
            <v>0</v>
          </cell>
          <cell r="G116">
            <v>0</v>
          </cell>
          <cell r="I116" t="str">
            <v>22.Сланцы</v>
          </cell>
          <cell r="J116">
            <v>0</v>
          </cell>
          <cell r="K116">
            <v>0</v>
          </cell>
          <cell r="L116">
            <v>0</v>
          </cell>
          <cell r="M116">
            <v>0</v>
          </cell>
        </row>
        <row r="117">
          <cell r="B117" t="str">
            <v>Добавить строки</v>
          </cell>
        </row>
        <row r="118">
          <cell r="E118">
            <v>291088.04493607115</v>
          </cell>
          <cell r="F118">
            <v>291088.04493607115</v>
          </cell>
          <cell r="G118">
            <v>0</v>
          </cell>
        </row>
        <row r="121">
          <cell r="B121" t="str">
            <v xml:space="preserve"> - уголь всего, в том числе:</v>
          </cell>
          <cell r="C121" t="str">
            <v>Уголь</v>
          </cell>
          <cell r="E121">
            <v>0</v>
          </cell>
          <cell r="F121">
            <v>0</v>
          </cell>
          <cell r="G121">
            <v>0</v>
          </cell>
          <cell r="I121" t="str">
            <v>23. - уголь всего, в том числе:</v>
          </cell>
          <cell r="J121">
            <v>0</v>
          </cell>
          <cell r="K121">
            <v>0</v>
          </cell>
          <cell r="L121">
            <v>0</v>
          </cell>
          <cell r="M121">
            <v>0</v>
          </cell>
        </row>
        <row r="122">
          <cell r="B122" t="str">
            <v>Уголь разреза-1</v>
          </cell>
          <cell r="C122" t="str">
            <v>Уголь</v>
          </cell>
          <cell r="E122">
            <v>0</v>
          </cell>
          <cell r="I122" t="str">
            <v>23.Уголь разреза-1</v>
          </cell>
          <cell r="J122">
            <v>0</v>
          </cell>
          <cell r="K122">
            <v>0</v>
          </cell>
          <cell r="L122">
            <v>0</v>
          </cell>
          <cell r="M122">
            <v>0</v>
          </cell>
        </row>
        <row r="123">
          <cell r="B123" t="str">
            <v>Уголь разреза-2</v>
          </cell>
          <cell r="C123" t="str">
            <v>Уголь</v>
          </cell>
          <cell r="E123">
            <v>0</v>
          </cell>
          <cell r="I123" t="str">
            <v>23.Уголь разреза-2</v>
          </cell>
          <cell r="J123">
            <v>0</v>
          </cell>
          <cell r="K123">
            <v>0</v>
          </cell>
          <cell r="L123">
            <v>0</v>
          </cell>
          <cell r="M123">
            <v>0</v>
          </cell>
        </row>
        <row r="124">
          <cell r="B124" t="str">
            <v>Добавить строки</v>
          </cell>
        </row>
        <row r="125">
          <cell r="B125" t="str">
            <v xml:space="preserve"> - мазут</v>
          </cell>
          <cell r="C125" t="str">
            <v>Мазут</v>
          </cell>
          <cell r="E125">
            <v>0</v>
          </cell>
          <cell r="I125" t="str">
            <v>23. - мазут</v>
          </cell>
          <cell r="J125">
            <v>0</v>
          </cell>
          <cell r="K125">
            <v>0</v>
          </cell>
          <cell r="L125">
            <v>0</v>
          </cell>
          <cell r="M125">
            <v>0</v>
          </cell>
        </row>
        <row r="126">
          <cell r="B126" t="str">
            <v xml:space="preserve"> - газ всего, в том числе:</v>
          </cell>
          <cell r="C126" t="str">
            <v>Газ</v>
          </cell>
          <cell r="E126">
            <v>0</v>
          </cell>
          <cell r="F126">
            <v>0</v>
          </cell>
          <cell r="G126">
            <v>0</v>
          </cell>
          <cell r="I126" t="str">
            <v>23. - газ всего, в том числе:</v>
          </cell>
          <cell r="J126">
            <v>0</v>
          </cell>
          <cell r="K126">
            <v>0</v>
          </cell>
          <cell r="L126">
            <v>0</v>
          </cell>
          <cell r="M126">
            <v>0</v>
          </cell>
        </row>
        <row r="127">
          <cell r="B127" t="str">
            <v>Газ лимитный</v>
          </cell>
          <cell r="C127" t="str">
            <v>Газ</v>
          </cell>
          <cell r="E127">
            <v>0</v>
          </cell>
          <cell r="I127" t="str">
            <v>23.Газ лимитный</v>
          </cell>
          <cell r="J127">
            <v>0</v>
          </cell>
          <cell r="K127">
            <v>0</v>
          </cell>
          <cell r="L127">
            <v>0</v>
          </cell>
          <cell r="M127">
            <v>0</v>
          </cell>
        </row>
        <row r="128">
          <cell r="B128" t="str">
            <v>Газ сверхлимитный</v>
          </cell>
          <cell r="C128" t="str">
            <v>Газ</v>
          </cell>
          <cell r="E128">
            <v>0</v>
          </cell>
          <cell r="I128" t="str">
            <v>23.Газ сверхлимитный</v>
          </cell>
          <cell r="J128">
            <v>0</v>
          </cell>
          <cell r="K128">
            <v>0</v>
          </cell>
          <cell r="L128">
            <v>0</v>
          </cell>
          <cell r="M128">
            <v>0</v>
          </cell>
        </row>
        <row r="129">
          <cell r="B129" t="str">
            <v>Газ коммерческий</v>
          </cell>
          <cell r="C129" t="str">
            <v>Газ</v>
          </cell>
          <cell r="E129">
            <v>0</v>
          </cell>
          <cell r="I129" t="str">
            <v>23.Газ коммерческий</v>
          </cell>
          <cell r="J129">
            <v>0</v>
          </cell>
          <cell r="K129">
            <v>0</v>
          </cell>
          <cell r="L129">
            <v>0</v>
          </cell>
          <cell r="M129">
            <v>0</v>
          </cell>
        </row>
        <row r="130">
          <cell r="B130" t="str">
            <v xml:space="preserve"> - др.виды топлива</v>
          </cell>
          <cell r="C130" t="str">
            <v>Другие виды топлива</v>
          </cell>
          <cell r="E130">
            <v>0</v>
          </cell>
          <cell r="F130">
            <v>0</v>
          </cell>
          <cell r="G130">
            <v>0</v>
          </cell>
          <cell r="I130" t="str">
            <v>23. - др.виды топлива</v>
          </cell>
          <cell r="J130">
            <v>0</v>
          </cell>
          <cell r="K130">
            <v>0</v>
          </cell>
          <cell r="L130">
            <v>0</v>
          </cell>
          <cell r="M130">
            <v>0</v>
          </cell>
        </row>
        <row r="131">
          <cell r="B131" t="str">
            <v>Торф</v>
          </cell>
          <cell r="C131" t="str">
            <v>Другие виды топлива</v>
          </cell>
          <cell r="E131">
            <v>0</v>
          </cell>
          <cell r="I131" t="str">
            <v>23.Торф</v>
          </cell>
          <cell r="J131">
            <v>0</v>
          </cell>
          <cell r="K131">
            <v>0</v>
          </cell>
          <cell r="L131">
            <v>0</v>
          </cell>
          <cell r="M131">
            <v>0</v>
          </cell>
        </row>
        <row r="132">
          <cell r="B132" t="str">
            <v>Сланцы</v>
          </cell>
          <cell r="C132" t="str">
            <v>Другие виды топлива</v>
          </cell>
          <cell r="E132">
            <v>0</v>
          </cell>
          <cell r="I132" t="str">
            <v>23.Сланцы</v>
          </cell>
          <cell r="J132">
            <v>0</v>
          </cell>
          <cell r="K132">
            <v>0</v>
          </cell>
          <cell r="L132">
            <v>0</v>
          </cell>
          <cell r="M132">
            <v>0</v>
          </cell>
        </row>
        <row r="133">
          <cell r="B133" t="str">
            <v>Добавить строки</v>
          </cell>
        </row>
        <row r="135">
          <cell r="E135">
            <v>0</v>
          </cell>
          <cell r="F135">
            <v>0</v>
          </cell>
          <cell r="G135">
            <v>0</v>
          </cell>
        </row>
        <row r="136">
          <cell r="B136" t="str">
            <v xml:space="preserve"> - уголь всего, в том числе:</v>
          </cell>
          <cell r="C136" t="str">
            <v>Уголь</v>
          </cell>
          <cell r="E136">
            <v>0</v>
          </cell>
          <cell r="F136">
            <v>0</v>
          </cell>
          <cell r="G136">
            <v>0</v>
          </cell>
          <cell r="I136" t="str">
            <v>24. - уголь всего, в том числе:</v>
          </cell>
          <cell r="J136">
            <v>0</v>
          </cell>
          <cell r="K136">
            <v>0</v>
          </cell>
          <cell r="L136">
            <v>0</v>
          </cell>
          <cell r="M136">
            <v>0</v>
          </cell>
        </row>
        <row r="137">
          <cell r="B137" t="str">
            <v>Уголь разреза-1</v>
          </cell>
          <cell r="C137" t="str">
            <v>Уголь</v>
          </cell>
          <cell r="E137">
            <v>0</v>
          </cell>
          <cell r="F137">
            <v>0</v>
          </cell>
          <cell r="G137">
            <v>0</v>
          </cell>
          <cell r="I137" t="str">
            <v>24.Уголь разреза-1</v>
          </cell>
          <cell r="J137">
            <v>0</v>
          </cell>
          <cell r="K137">
            <v>0</v>
          </cell>
          <cell r="L137">
            <v>0</v>
          </cell>
          <cell r="M137">
            <v>0</v>
          </cell>
        </row>
        <row r="138">
          <cell r="B138" t="str">
            <v>Уголь разреза-2</v>
          </cell>
          <cell r="C138" t="str">
            <v>Уголь</v>
          </cell>
          <cell r="E138">
            <v>0</v>
          </cell>
          <cell r="F138">
            <v>0</v>
          </cell>
          <cell r="G138">
            <v>0</v>
          </cell>
          <cell r="I138" t="str">
            <v>24.Уголь разреза-2</v>
          </cell>
          <cell r="J138">
            <v>0</v>
          </cell>
          <cell r="K138">
            <v>0</v>
          </cell>
          <cell r="L138">
            <v>0</v>
          </cell>
          <cell r="M138">
            <v>0</v>
          </cell>
        </row>
        <row r="139">
          <cell r="B139" t="str">
            <v>Добавить строки</v>
          </cell>
        </row>
        <row r="140">
          <cell r="B140" t="str">
            <v xml:space="preserve"> - мазут</v>
          </cell>
          <cell r="C140" t="str">
            <v>Мазут</v>
          </cell>
          <cell r="E140">
            <v>0</v>
          </cell>
          <cell r="F140">
            <v>0</v>
          </cell>
          <cell r="G140">
            <v>0</v>
          </cell>
          <cell r="I140" t="str">
            <v>24. - мазут</v>
          </cell>
          <cell r="J140">
            <v>0</v>
          </cell>
          <cell r="K140">
            <v>0</v>
          </cell>
          <cell r="L140">
            <v>0</v>
          </cell>
          <cell r="M140">
            <v>0</v>
          </cell>
        </row>
        <row r="141">
          <cell r="B141" t="str">
            <v xml:space="preserve"> - газ всего, в том числе:</v>
          </cell>
          <cell r="C141" t="str">
            <v>Газ</v>
          </cell>
          <cell r="E141">
            <v>0</v>
          </cell>
          <cell r="F141">
            <v>0</v>
          </cell>
          <cell r="G141">
            <v>0</v>
          </cell>
          <cell r="I141" t="str">
            <v>24. - газ всего, в том числе:</v>
          </cell>
          <cell r="J141">
            <v>0</v>
          </cell>
          <cell r="K141">
            <v>0</v>
          </cell>
          <cell r="L141">
            <v>0</v>
          </cell>
          <cell r="M141">
            <v>0</v>
          </cell>
        </row>
        <row r="142">
          <cell r="B142" t="str">
            <v>Газ лимитный</v>
          </cell>
          <cell r="C142" t="str">
            <v>Газ</v>
          </cell>
          <cell r="E142">
            <v>0</v>
          </cell>
          <cell r="F142">
            <v>0</v>
          </cell>
          <cell r="G142">
            <v>0</v>
          </cell>
          <cell r="I142" t="str">
            <v>24.Газ лимитный</v>
          </cell>
          <cell r="J142">
            <v>0</v>
          </cell>
          <cell r="K142">
            <v>0</v>
          </cell>
          <cell r="L142">
            <v>0</v>
          </cell>
          <cell r="M142">
            <v>0</v>
          </cell>
        </row>
        <row r="143">
          <cell r="B143" t="str">
            <v>Газ сверхлимитный</v>
          </cell>
          <cell r="C143" t="str">
            <v>Газ</v>
          </cell>
          <cell r="E143">
            <v>0</v>
          </cell>
          <cell r="F143">
            <v>0</v>
          </cell>
          <cell r="G143">
            <v>0</v>
          </cell>
          <cell r="I143" t="str">
            <v>24.Газ сверхлимитный</v>
          </cell>
          <cell r="J143">
            <v>0</v>
          </cell>
          <cell r="K143">
            <v>0</v>
          </cell>
          <cell r="L143">
            <v>0</v>
          </cell>
          <cell r="M143">
            <v>0</v>
          </cell>
        </row>
        <row r="144">
          <cell r="B144" t="str">
            <v>Газ коммерческий</v>
          </cell>
          <cell r="C144" t="str">
            <v>Газ</v>
          </cell>
          <cell r="E144">
            <v>0</v>
          </cell>
          <cell r="F144">
            <v>0</v>
          </cell>
          <cell r="G144">
            <v>0</v>
          </cell>
          <cell r="I144" t="str">
            <v>24.Газ коммерческий</v>
          </cell>
          <cell r="J144">
            <v>0</v>
          </cell>
          <cell r="K144">
            <v>0</v>
          </cell>
          <cell r="L144">
            <v>0</v>
          </cell>
          <cell r="M144">
            <v>0</v>
          </cell>
        </row>
        <row r="145">
          <cell r="B145" t="str">
            <v xml:space="preserve"> - др.виды топлива</v>
          </cell>
          <cell r="C145" t="str">
            <v>Другие виды топлива</v>
          </cell>
          <cell r="E145">
            <v>0</v>
          </cell>
          <cell r="F145">
            <v>0</v>
          </cell>
          <cell r="G145">
            <v>0</v>
          </cell>
          <cell r="I145" t="str">
            <v>24. - др.виды топлива</v>
          </cell>
          <cell r="J145">
            <v>0</v>
          </cell>
          <cell r="K145">
            <v>0</v>
          </cell>
          <cell r="L145">
            <v>0</v>
          </cell>
          <cell r="M145">
            <v>0</v>
          </cell>
        </row>
        <row r="146">
          <cell r="B146" t="str">
            <v>Торф</v>
          </cell>
          <cell r="C146" t="str">
            <v>Другие виды топлива</v>
          </cell>
          <cell r="E146">
            <v>0</v>
          </cell>
          <cell r="F146">
            <v>0</v>
          </cell>
          <cell r="G146">
            <v>0</v>
          </cell>
          <cell r="I146" t="str">
            <v>24.Торф</v>
          </cell>
          <cell r="J146">
            <v>0</v>
          </cell>
          <cell r="K146">
            <v>0</v>
          </cell>
          <cell r="L146">
            <v>0</v>
          </cell>
          <cell r="M146">
            <v>0</v>
          </cell>
        </row>
        <row r="147">
          <cell r="B147" t="str">
            <v>Сланцы</v>
          </cell>
          <cell r="C147" t="str">
            <v>Другие виды топлива</v>
          </cell>
          <cell r="E147">
            <v>0</v>
          </cell>
          <cell r="F147">
            <v>0</v>
          </cell>
          <cell r="G147">
            <v>0</v>
          </cell>
          <cell r="I147" t="str">
            <v>24.Сланцы</v>
          </cell>
          <cell r="J147">
            <v>0</v>
          </cell>
          <cell r="K147">
            <v>0</v>
          </cell>
          <cell r="L147">
            <v>0</v>
          </cell>
          <cell r="M147">
            <v>0</v>
          </cell>
        </row>
        <row r="148">
          <cell r="B148" t="str">
            <v>Добавить строки</v>
          </cell>
        </row>
        <row r="149">
          <cell r="E149">
            <v>0</v>
          </cell>
          <cell r="F149">
            <v>0</v>
          </cell>
          <cell r="G149">
            <v>0</v>
          </cell>
        </row>
        <row r="151">
          <cell r="E151">
            <v>557815.54988099856</v>
          </cell>
          <cell r="F151">
            <v>557815.54988099856</v>
          </cell>
          <cell r="G151">
            <v>0</v>
          </cell>
        </row>
        <row r="152">
          <cell r="B152" t="str">
            <v xml:space="preserve"> - уголь всего, в том числе:</v>
          </cell>
          <cell r="C152" t="str">
            <v>Уголь</v>
          </cell>
          <cell r="E152">
            <v>0</v>
          </cell>
          <cell r="F152">
            <v>0</v>
          </cell>
          <cell r="G152">
            <v>0</v>
          </cell>
          <cell r="I152" t="str">
            <v>25. - уголь всего, в том числе:</v>
          </cell>
          <cell r="J152">
            <v>0</v>
          </cell>
          <cell r="K152">
            <v>0</v>
          </cell>
          <cell r="L152">
            <v>0</v>
          </cell>
          <cell r="M152">
            <v>0</v>
          </cell>
        </row>
        <row r="153">
          <cell r="B153" t="str">
            <v>Уголь разреза-1</v>
          </cell>
          <cell r="C153" t="str">
            <v>Уголь</v>
          </cell>
          <cell r="E153">
            <v>0</v>
          </cell>
          <cell r="F153">
            <v>0</v>
          </cell>
          <cell r="G153">
            <v>0</v>
          </cell>
          <cell r="I153" t="str">
            <v>25.Уголь разреза-1</v>
          </cell>
          <cell r="J153">
            <v>0</v>
          </cell>
          <cell r="K153">
            <v>0</v>
          </cell>
          <cell r="L153">
            <v>0</v>
          </cell>
          <cell r="M153">
            <v>0</v>
          </cell>
        </row>
        <row r="154">
          <cell r="B154" t="str">
            <v>Уголь разреза-2</v>
          </cell>
          <cell r="C154" t="str">
            <v>Уголь</v>
          </cell>
          <cell r="E154">
            <v>0</v>
          </cell>
          <cell r="F154">
            <v>0</v>
          </cell>
          <cell r="G154">
            <v>0</v>
          </cell>
          <cell r="I154" t="str">
            <v>25.Уголь разреза-2</v>
          </cell>
          <cell r="J154">
            <v>0</v>
          </cell>
          <cell r="K154">
            <v>0</v>
          </cell>
          <cell r="L154">
            <v>0</v>
          </cell>
          <cell r="M154">
            <v>0</v>
          </cell>
        </row>
        <row r="155">
          <cell r="B155" t="str">
            <v>Добавить строки</v>
          </cell>
        </row>
        <row r="156">
          <cell r="B156" t="str">
            <v xml:space="preserve"> - мазут</v>
          </cell>
          <cell r="C156" t="str">
            <v>Мазут</v>
          </cell>
          <cell r="E156">
            <v>25410.080999999998</v>
          </cell>
          <cell r="F156">
            <v>25410.080999999998</v>
          </cell>
          <cell r="G156">
            <v>0</v>
          </cell>
          <cell r="I156" t="str">
            <v>25. - мазут</v>
          </cell>
          <cell r="J156">
            <v>0</v>
          </cell>
          <cell r="K156">
            <v>0</v>
          </cell>
          <cell r="L156">
            <v>0</v>
          </cell>
          <cell r="M156">
            <v>0</v>
          </cell>
        </row>
        <row r="157">
          <cell r="B157" t="str">
            <v xml:space="preserve"> - газ всего, в том числе:</v>
          </cell>
          <cell r="C157" t="str">
            <v>Газ</v>
          </cell>
          <cell r="E157">
            <v>532405.46888099855</v>
          </cell>
          <cell r="F157">
            <v>532405.46888099855</v>
          </cell>
          <cell r="G157">
            <v>0</v>
          </cell>
          <cell r="I157" t="str">
            <v>25. - газ всего, в том числе:</v>
          </cell>
          <cell r="J157">
            <v>0</v>
          </cell>
          <cell r="K157">
            <v>0</v>
          </cell>
          <cell r="L157">
            <v>0</v>
          </cell>
          <cell r="M157">
            <v>0</v>
          </cell>
        </row>
        <row r="158">
          <cell r="B158" t="str">
            <v>Газ лимитный</v>
          </cell>
          <cell r="C158" t="str">
            <v>Газ</v>
          </cell>
          <cell r="E158">
            <v>532405.46888099855</v>
          </cell>
          <cell r="F158">
            <v>532405.46888099855</v>
          </cell>
          <cell r="G158">
            <v>0</v>
          </cell>
          <cell r="I158" t="str">
            <v>25.Газ лимитный</v>
          </cell>
          <cell r="J158">
            <v>0</v>
          </cell>
          <cell r="K158">
            <v>0</v>
          </cell>
          <cell r="L158">
            <v>0</v>
          </cell>
          <cell r="M158">
            <v>0</v>
          </cell>
        </row>
        <row r="159">
          <cell r="B159" t="str">
            <v>Газ сверхлимитный</v>
          </cell>
          <cell r="C159" t="str">
            <v>Газ</v>
          </cell>
          <cell r="E159">
            <v>0</v>
          </cell>
          <cell r="F159">
            <v>0</v>
          </cell>
          <cell r="G159">
            <v>0</v>
          </cell>
          <cell r="I159" t="str">
            <v>25.Газ сверхлимитный</v>
          </cell>
          <cell r="J159">
            <v>0</v>
          </cell>
          <cell r="K159">
            <v>0</v>
          </cell>
          <cell r="L159">
            <v>0</v>
          </cell>
          <cell r="M159">
            <v>0</v>
          </cell>
        </row>
        <row r="160">
          <cell r="B160" t="str">
            <v>Газ коммерческий</v>
          </cell>
          <cell r="C160" t="str">
            <v>Газ</v>
          </cell>
          <cell r="E160">
            <v>0</v>
          </cell>
          <cell r="F160">
            <v>0</v>
          </cell>
          <cell r="G160">
            <v>0</v>
          </cell>
          <cell r="I160" t="str">
            <v>25.Газ коммерческий</v>
          </cell>
          <cell r="J160">
            <v>0</v>
          </cell>
          <cell r="K160">
            <v>0</v>
          </cell>
          <cell r="L160">
            <v>0</v>
          </cell>
          <cell r="M160">
            <v>0</v>
          </cell>
        </row>
        <row r="161">
          <cell r="B161" t="str">
            <v xml:space="preserve"> - др.виды топлива</v>
          </cell>
          <cell r="C161" t="str">
            <v>Другие виды топлива</v>
          </cell>
          <cell r="E161">
            <v>0</v>
          </cell>
          <cell r="F161">
            <v>0</v>
          </cell>
          <cell r="G161">
            <v>0</v>
          </cell>
          <cell r="I161" t="str">
            <v>25. - др.виды топлива</v>
          </cell>
          <cell r="J161">
            <v>0</v>
          </cell>
          <cell r="K161">
            <v>0</v>
          </cell>
          <cell r="L161">
            <v>0</v>
          </cell>
          <cell r="M161">
            <v>0</v>
          </cell>
        </row>
        <row r="162">
          <cell r="B162" t="str">
            <v>Торф</v>
          </cell>
          <cell r="C162" t="str">
            <v>Другие виды топлива</v>
          </cell>
          <cell r="E162">
            <v>0</v>
          </cell>
          <cell r="F162">
            <v>0</v>
          </cell>
          <cell r="G162">
            <v>0</v>
          </cell>
          <cell r="I162" t="str">
            <v>25.Торф</v>
          </cell>
          <cell r="J162">
            <v>0</v>
          </cell>
          <cell r="K162">
            <v>0</v>
          </cell>
          <cell r="L162">
            <v>0</v>
          </cell>
          <cell r="M162">
            <v>0</v>
          </cell>
        </row>
        <row r="163">
          <cell r="B163" t="str">
            <v>Сланцы</v>
          </cell>
          <cell r="C163" t="str">
            <v>Другие виды топлива</v>
          </cell>
          <cell r="E163">
            <v>0</v>
          </cell>
          <cell r="F163">
            <v>0</v>
          </cell>
          <cell r="G163">
            <v>0</v>
          </cell>
          <cell r="I163" t="str">
            <v>25.Сланцы</v>
          </cell>
          <cell r="J163">
            <v>0</v>
          </cell>
          <cell r="K163">
            <v>0</v>
          </cell>
          <cell r="L163">
            <v>0</v>
          </cell>
          <cell r="M163">
            <v>0</v>
          </cell>
        </row>
        <row r="164">
          <cell r="B164" t="str">
            <v>Добавить строки</v>
          </cell>
        </row>
        <row r="165">
          <cell r="E165">
            <v>291088.04493607115</v>
          </cell>
          <cell r="F165">
            <v>291088.04493607115</v>
          </cell>
          <cell r="G165">
            <v>0</v>
          </cell>
        </row>
        <row r="167">
          <cell r="E167">
            <v>1316.3948907968947</v>
          </cell>
          <cell r="F167">
            <v>1316.3948907968947</v>
          </cell>
          <cell r="G167">
            <v>0</v>
          </cell>
        </row>
        <row r="168">
          <cell r="B168" t="str">
            <v xml:space="preserve"> - уголь всего, в том числе:</v>
          </cell>
          <cell r="C168" t="str">
            <v>Уголь</v>
          </cell>
          <cell r="E168">
            <v>0</v>
          </cell>
          <cell r="F168">
            <v>0</v>
          </cell>
          <cell r="G168">
            <v>0</v>
          </cell>
          <cell r="I168" t="str">
            <v>26. - уголь всего, в том числе:</v>
          </cell>
          <cell r="J168">
            <v>0</v>
          </cell>
          <cell r="K168">
            <v>0</v>
          </cell>
          <cell r="L168">
            <v>0</v>
          </cell>
          <cell r="M168">
            <v>0</v>
          </cell>
        </row>
        <row r="169">
          <cell r="B169" t="str">
            <v>Уголь разреза-1</v>
          </cell>
          <cell r="C169" t="str">
            <v>Уголь</v>
          </cell>
          <cell r="E169">
            <v>0</v>
          </cell>
          <cell r="F169">
            <v>0</v>
          </cell>
          <cell r="G169">
            <v>0</v>
          </cell>
          <cell r="I169" t="str">
            <v>26.Уголь разреза-1</v>
          </cell>
          <cell r="J169">
            <v>0</v>
          </cell>
          <cell r="K169">
            <v>0</v>
          </cell>
          <cell r="L169">
            <v>0</v>
          </cell>
          <cell r="M169">
            <v>0</v>
          </cell>
        </row>
        <row r="170">
          <cell r="B170" t="str">
            <v>Уголь разреза-2</v>
          </cell>
          <cell r="C170" t="str">
            <v>Уголь</v>
          </cell>
          <cell r="E170">
            <v>0</v>
          </cell>
          <cell r="F170">
            <v>0</v>
          </cell>
          <cell r="G170">
            <v>0</v>
          </cell>
          <cell r="I170" t="str">
            <v>26.Уголь разреза-2</v>
          </cell>
          <cell r="J170">
            <v>0</v>
          </cell>
          <cell r="K170">
            <v>0</v>
          </cell>
          <cell r="L170">
            <v>0</v>
          </cell>
          <cell r="M170">
            <v>0</v>
          </cell>
        </row>
        <row r="171">
          <cell r="B171" t="str">
            <v>Добавить строки</v>
          </cell>
        </row>
        <row r="172">
          <cell r="B172" t="str">
            <v xml:space="preserve"> - мазут</v>
          </cell>
          <cell r="C172" t="str">
            <v>Мазут</v>
          </cell>
          <cell r="E172">
            <v>2987.6649327078303</v>
          </cell>
          <cell r="F172">
            <v>2987.6649327078303</v>
          </cell>
          <cell r="G172">
            <v>0</v>
          </cell>
          <cell r="I172" t="str">
            <v>26. - мазут</v>
          </cell>
          <cell r="J172">
            <v>0</v>
          </cell>
          <cell r="K172">
            <v>0</v>
          </cell>
          <cell r="L172">
            <v>0</v>
          </cell>
          <cell r="M172">
            <v>0</v>
          </cell>
        </row>
        <row r="173">
          <cell r="B173" t="str">
            <v xml:space="preserve"> - газ всего, в том числе:</v>
          </cell>
          <cell r="C173" t="str">
            <v>Газ</v>
          </cell>
          <cell r="E173">
            <v>1282.1637191697571</v>
          </cell>
          <cell r="F173">
            <v>1282.1637191697571</v>
          </cell>
          <cell r="G173">
            <v>0</v>
          </cell>
          <cell r="I173" t="str">
            <v>26. - газ всего, в том числе:</v>
          </cell>
          <cell r="J173">
            <v>0</v>
          </cell>
          <cell r="K173">
            <v>0</v>
          </cell>
          <cell r="L173">
            <v>0</v>
          </cell>
          <cell r="M173">
            <v>0</v>
          </cell>
        </row>
        <row r="174">
          <cell r="B174" t="str">
            <v>Газ лимитный</v>
          </cell>
          <cell r="C174" t="str">
            <v>Газ</v>
          </cell>
          <cell r="E174">
            <v>1282.1637191697571</v>
          </cell>
          <cell r="F174">
            <v>1282.1637191697571</v>
          </cell>
          <cell r="G174">
            <v>0</v>
          </cell>
          <cell r="I174" t="str">
            <v>26.Газ лимитный</v>
          </cell>
          <cell r="J174">
            <v>0</v>
          </cell>
          <cell r="K174">
            <v>0</v>
          </cell>
          <cell r="L174">
            <v>0</v>
          </cell>
          <cell r="M174">
            <v>0</v>
          </cell>
        </row>
        <row r="175">
          <cell r="B175" t="str">
            <v>Газ сверхлимитный</v>
          </cell>
          <cell r="C175" t="str">
            <v>Газ</v>
          </cell>
          <cell r="E175">
            <v>0</v>
          </cell>
          <cell r="F175">
            <v>0</v>
          </cell>
          <cell r="G175">
            <v>0</v>
          </cell>
          <cell r="I175" t="str">
            <v>26.Газ сверхлимитный</v>
          </cell>
          <cell r="J175">
            <v>0</v>
          </cell>
          <cell r="K175">
            <v>0</v>
          </cell>
          <cell r="L175">
            <v>0</v>
          </cell>
          <cell r="M175">
            <v>0</v>
          </cell>
        </row>
        <row r="176">
          <cell r="B176" t="str">
            <v>Газ коммерческий</v>
          </cell>
          <cell r="C176" t="str">
            <v>Газ</v>
          </cell>
          <cell r="E176">
            <v>0</v>
          </cell>
          <cell r="F176">
            <v>0</v>
          </cell>
          <cell r="G176">
            <v>0</v>
          </cell>
          <cell r="I176" t="str">
            <v>26.Газ коммерческий</v>
          </cell>
          <cell r="J176">
            <v>0</v>
          </cell>
          <cell r="K176">
            <v>0</v>
          </cell>
          <cell r="L176">
            <v>0</v>
          </cell>
          <cell r="M176">
            <v>0</v>
          </cell>
        </row>
        <row r="177">
          <cell r="B177" t="str">
            <v xml:space="preserve"> - др.виды топлива</v>
          </cell>
          <cell r="C177" t="str">
            <v>Другие виды топлива</v>
          </cell>
          <cell r="E177">
            <v>0</v>
          </cell>
          <cell r="F177">
            <v>0</v>
          </cell>
          <cell r="G177">
            <v>0</v>
          </cell>
          <cell r="I177" t="str">
            <v>26. - др.виды топлива</v>
          </cell>
          <cell r="J177">
            <v>0</v>
          </cell>
          <cell r="K177">
            <v>0</v>
          </cell>
          <cell r="L177">
            <v>0</v>
          </cell>
          <cell r="M177">
            <v>0</v>
          </cell>
        </row>
        <row r="178">
          <cell r="B178" t="str">
            <v>Торф</v>
          </cell>
          <cell r="C178" t="str">
            <v>Другие виды топлива</v>
          </cell>
          <cell r="E178">
            <v>0</v>
          </cell>
          <cell r="F178">
            <v>0</v>
          </cell>
          <cell r="G178">
            <v>0</v>
          </cell>
          <cell r="I178" t="str">
            <v>26.Торф</v>
          </cell>
          <cell r="J178">
            <v>0</v>
          </cell>
          <cell r="K178">
            <v>0</v>
          </cell>
          <cell r="L178">
            <v>0</v>
          </cell>
          <cell r="M178">
            <v>0</v>
          </cell>
        </row>
        <row r="179">
          <cell r="B179" t="str">
            <v>Сланцы</v>
          </cell>
          <cell r="C179" t="str">
            <v>Другие виды топлива</v>
          </cell>
          <cell r="E179">
            <v>0</v>
          </cell>
          <cell r="F179">
            <v>0</v>
          </cell>
          <cell r="G179">
            <v>0</v>
          </cell>
          <cell r="I179" t="str">
            <v>26.Сланцы</v>
          </cell>
          <cell r="J179">
            <v>0</v>
          </cell>
          <cell r="K179">
            <v>0</v>
          </cell>
          <cell r="L179">
            <v>0</v>
          </cell>
          <cell r="M179">
            <v>0</v>
          </cell>
        </row>
        <row r="180">
          <cell r="B180" t="str">
            <v>Добавить строки</v>
          </cell>
        </row>
        <row r="181">
          <cell r="E181">
            <v>1316.3948907968947</v>
          </cell>
          <cell r="F181">
            <v>1316.3948907968945</v>
          </cell>
          <cell r="G181">
            <v>0</v>
          </cell>
        </row>
        <row r="184">
          <cell r="B184" t="str">
            <v xml:space="preserve"> - уголь всего, в том числе:</v>
          </cell>
          <cell r="C184" t="str">
            <v>Уголь</v>
          </cell>
          <cell r="E184">
            <v>0</v>
          </cell>
          <cell r="F184">
            <v>0</v>
          </cell>
          <cell r="G184">
            <v>0</v>
          </cell>
          <cell r="I184" t="str">
            <v>27. - уголь всего, в том числе:</v>
          </cell>
          <cell r="J184">
            <v>0</v>
          </cell>
          <cell r="K184">
            <v>0</v>
          </cell>
          <cell r="L184">
            <v>0</v>
          </cell>
          <cell r="M184">
            <v>0</v>
          </cell>
        </row>
        <row r="185">
          <cell r="B185" t="str">
            <v>Уголь разреза-1</v>
          </cell>
          <cell r="C185" t="str">
            <v>Уголь</v>
          </cell>
          <cell r="E185">
            <v>0</v>
          </cell>
          <cell r="F185">
            <v>0</v>
          </cell>
          <cell r="G185">
            <v>0</v>
          </cell>
          <cell r="I185" t="str">
            <v>27.Уголь разреза-1</v>
          </cell>
          <cell r="J185">
            <v>0</v>
          </cell>
          <cell r="K185">
            <v>0</v>
          </cell>
          <cell r="L185">
            <v>0</v>
          </cell>
          <cell r="M185">
            <v>0</v>
          </cell>
        </row>
        <row r="186">
          <cell r="B186" t="str">
            <v>Уголь разреза-2</v>
          </cell>
          <cell r="C186" t="str">
            <v>Уголь</v>
          </cell>
          <cell r="E186">
            <v>0</v>
          </cell>
          <cell r="F186">
            <v>0</v>
          </cell>
          <cell r="G186">
            <v>0</v>
          </cell>
          <cell r="I186" t="str">
            <v>27.Уголь разреза-2</v>
          </cell>
          <cell r="J186">
            <v>0</v>
          </cell>
          <cell r="K186">
            <v>0</v>
          </cell>
          <cell r="L186">
            <v>0</v>
          </cell>
          <cell r="M186">
            <v>0</v>
          </cell>
        </row>
        <row r="187">
          <cell r="B187" t="str">
            <v>Добавить строки</v>
          </cell>
        </row>
        <row r="188">
          <cell r="B188" t="str">
            <v xml:space="preserve"> - мазут</v>
          </cell>
          <cell r="C188" t="str">
            <v>Мазут</v>
          </cell>
          <cell r="E188">
            <v>4033.3476591555714</v>
          </cell>
          <cell r="F188">
            <v>4033.3476591555714</v>
          </cell>
          <cell r="G188">
            <v>0</v>
          </cell>
          <cell r="I188" t="str">
            <v>27. - мазут</v>
          </cell>
          <cell r="J188">
            <v>0</v>
          </cell>
          <cell r="K188">
            <v>0</v>
          </cell>
          <cell r="L188">
            <v>0</v>
          </cell>
          <cell r="M188">
            <v>0</v>
          </cell>
        </row>
        <row r="189">
          <cell r="B189" t="str">
            <v xml:space="preserve"> - газ всего, в том числе:</v>
          </cell>
          <cell r="C189" t="str">
            <v>Газ</v>
          </cell>
          <cell r="E189">
            <v>1465.3501300416981</v>
          </cell>
          <cell r="F189">
            <v>1465.3501300416981</v>
          </cell>
          <cell r="G189">
            <v>0</v>
          </cell>
          <cell r="I189" t="str">
            <v>27. - газ всего, в том числе:</v>
          </cell>
          <cell r="J189">
            <v>0</v>
          </cell>
          <cell r="K189">
            <v>0</v>
          </cell>
          <cell r="L189">
            <v>0</v>
          </cell>
          <cell r="M189">
            <v>0</v>
          </cell>
        </row>
        <row r="190">
          <cell r="B190" t="str">
            <v>Газ лимитный</v>
          </cell>
          <cell r="C190" t="str">
            <v>Газ</v>
          </cell>
          <cell r="E190">
            <v>1465.3501300416981</v>
          </cell>
          <cell r="F190">
            <v>1465.3501300416981</v>
          </cell>
          <cell r="G190">
            <v>0</v>
          </cell>
          <cell r="I190" t="str">
            <v>27.Газ лимитный</v>
          </cell>
          <cell r="J190">
            <v>0</v>
          </cell>
          <cell r="K190">
            <v>0</v>
          </cell>
          <cell r="L190">
            <v>0</v>
          </cell>
          <cell r="M190">
            <v>0</v>
          </cell>
        </row>
        <row r="191">
          <cell r="B191" t="str">
            <v>Газ сверхлимитный</v>
          </cell>
          <cell r="C191" t="str">
            <v>Газ</v>
          </cell>
          <cell r="E191">
            <v>0</v>
          </cell>
          <cell r="F191">
            <v>0</v>
          </cell>
          <cell r="G191">
            <v>0</v>
          </cell>
          <cell r="I191" t="str">
            <v>27.Газ сверхлимитный</v>
          </cell>
          <cell r="J191">
            <v>0</v>
          </cell>
          <cell r="K191">
            <v>0</v>
          </cell>
          <cell r="L191">
            <v>0</v>
          </cell>
          <cell r="M191">
            <v>0</v>
          </cell>
        </row>
        <row r="192">
          <cell r="B192" t="str">
            <v>Газ коммерческий</v>
          </cell>
          <cell r="C192" t="str">
            <v>Газ</v>
          </cell>
          <cell r="E192">
            <v>0</v>
          </cell>
          <cell r="F192">
            <v>0</v>
          </cell>
          <cell r="G192">
            <v>0</v>
          </cell>
          <cell r="I192" t="str">
            <v>27.Газ коммерческий</v>
          </cell>
          <cell r="J192">
            <v>0</v>
          </cell>
          <cell r="K192">
            <v>0</v>
          </cell>
          <cell r="L192">
            <v>0</v>
          </cell>
          <cell r="M192">
            <v>0</v>
          </cell>
        </row>
        <row r="193">
          <cell r="B193" t="str">
            <v xml:space="preserve"> - др.виды топлива</v>
          </cell>
          <cell r="C193" t="str">
            <v>Другие виды топлива</v>
          </cell>
          <cell r="E193">
            <v>0</v>
          </cell>
          <cell r="F193">
            <v>0</v>
          </cell>
          <cell r="G193">
            <v>0</v>
          </cell>
          <cell r="I193" t="str">
            <v>27. - др.виды топлива</v>
          </cell>
          <cell r="J193">
            <v>0</v>
          </cell>
          <cell r="K193">
            <v>0</v>
          </cell>
          <cell r="L193">
            <v>0</v>
          </cell>
          <cell r="M193">
            <v>0</v>
          </cell>
        </row>
        <row r="194">
          <cell r="B194" t="str">
            <v>Торф</v>
          </cell>
          <cell r="C194" t="str">
            <v>Другие виды топлива</v>
          </cell>
          <cell r="E194">
            <v>0</v>
          </cell>
          <cell r="F194">
            <v>0</v>
          </cell>
          <cell r="G194">
            <v>0</v>
          </cell>
          <cell r="I194" t="str">
            <v>27.Торф</v>
          </cell>
          <cell r="J194">
            <v>0</v>
          </cell>
          <cell r="K194">
            <v>0</v>
          </cell>
          <cell r="L194">
            <v>0</v>
          </cell>
          <cell r="M194">
            <v>0</v>
          </cell>
        </row>
        <row r="195">
          <cell r="B195" t="str">
            <v>Сланцы</v>
          </cell>
          <cell r="C195" t="str">
            <v>Другие виды топлива</v>
          </cell>
          <cell r="E195">
            <v>0</v>
          </cell>
          <cell r="F195">
            <v>0</v>
          </cell>
          <cell r="G195">
            <v>0</v>
          </cell>
          <cell r="I195" t="str">
            <v>27.Сланцы</v>
          </cell>
          <cell r="J195">
            <v>0</v>
          </cell>
          <cell r="K195">
            <v>0</v>
          </cell>
          <cell r="L195">
            <v>0</v>
          </cell>
          <cell r="M195">
            <v>0</v>
          </cell>
        </row>
        <row r="196">
          <cell r="B196" t="str">
            <v>Добавить строки</v>
          </cell>
        </row>
      </sheetData>
      <sheetData sheetId="7" refreshError="1">
        <row r="4">
          <cell r="E4" t="str">
            <v>ТГК-1</v>
          </cell>
          <cell r="G4" t="str">
            <v>ПТЭЦ</v>
          </cell>
        </row>
        <row r="8">
          <cell r="E8">
            <v>912.2</v>
          </cell>
          <cell r="F8">
            <v>912.2</v>
          </cell>
          <cell r="G8">
            <v>912.2</v>
          </cell>
          <cell r="H8">
            <v>912.2</v>
          </cell>
        </row>
        <row r="9">
          <cell r="E9">
            <v>110.1</v>
          </cell>
          <cell r="F9">
            <v>110.1</v>
          </cell>
          <cell r="G9">
            <v>110.1</v>
          </cell>
          <cell r="H9">
            <v>110.1</v>
          </cell>
          <cell r="I9">
            <v>0</v>
          </cell>
          <cell r="J9">
            <v>0</v>
          </cell>
        </row>
        <row r="10">
          <cell r="E10">
            <v>46.4</v>
          </cell>
          <cell r="F10">
            <v>46.4</v>
          </cell>
          <cell r="G10">
            <v>46.4</v>
          </cell>
          <cell r="H10">
            <v>46.4</v>
          </cell>
        </row>
        <row r="11">
          <cell r="E11">
            <v>5.086603814952861</v>
          </cell>
          <cell r="F11">
            <v>5.086603814952861</v>
          </cell>
          <cell r="G11">
            <v>5.086603814952861</v>
          </cell>
          <cell r="H11">
            <v>5.086603814952861</v>
          </cell>
          <cell r="I11">
            <v>0</v>
          </cell>
          <cell r="J11">
            <v>0</v>
          </cell>
        </row>
        <row r="12">
          <cell r="E12">
            <v>63.7</v>
          </cell>
          <cell r="F12">
            <v>63.7</v>
          </cell>
          <cell r="G12">
            <v>63.7</v>
          </cell>
          <cell r="H12">
            <v>63.7</v>
          </cell>
        </row>
        <row r="13">
          <cell r="E13">
            <v>38.903139122999875</v>
          </cell>
          <cell r="F13">
            <v>38.903139122999875</v>
          </cell>
          <cell r="G13">
            <v>38.903139122999875</v>
          </cell>
          <cell r="H13">
            <v>38.903139122999875</v>
          </cell>
          <cell r="I13">
            <v>0</v>
          </cell>
          <cell r="J13">
            <v>0</v>
          </cell>
        </row>
        <row r="14">
          <cell r="E14">
            <v>802.1</v>
          </cell>
          <cell r="F14">
            <v>802.1</v>
          </cell>
          <cell r="G14">
            <v>802.1</v>
          </cell>
          <cell r="H14">
            <v>802.1</v>
          </cell>
          <cell r="I14">
            <v>0</v>
          </cell>
          <cell r="J14">
            <v>0</v>
          </cell>
        </row>
        <row r="15">
          <cell r="E15">
            <v>15.392000000000001</v>
          </cell>
          <cell r="F15">
            <v>5.3520000000000003</v>
          </cell>
          <cell r="G15">
            <v>15.392000000000001</v>
          </cell>
          <cell r="H15">
            <v>5.3520000000000003</v>
          </cell>
        </row>
        <row r="16">
          <cell r="E16">
            <v>1.9189627228525123</v>
          </cell>
          <cell r="F16">
            <v>0.66724847275900756</v>
          </cell>
          <cell r="G16">
            <v>1.9189627228525123</v>
          </cell>
          <cell r="H16">
            <v>0.66724847275900756</v>
          </cell>
          <cell r="I16">
            <v>0</v>
          </cell>
          <cell r="J16">
            <v>0</v>
          </cell>
        </row>
        <row r="17">
          <cell r="E17">
            <v>786.70799999999997</v>
          </cell>
          <cell r="F17">
            <v>796.74800000000005</v>
          </cell>
          <cell r="G17">
            <v>786.70799999999997</v>
          </cell>
          <cell r="H17">
            <v>796.74800000000005</v>
          </cell>
          <cell r="I17">
            <v>0</v>
          </cell>
          <cell r="J17">
            <v>0</v>
          </cell>
        </row>
        <row r="18">
          <cell r="E18">
            <v>1637.4</v>
          </cell>
          <cell r="F18">
            <v>1637.4</v>
          </cell>
          <cell r="G18">
            <v>1637.4</v>
          </cell>
          <cell r="H18">
            <v>1637.4</v>
          </cell>
        </row>
        <row r="19">
          <cell r="E19">
            <v>0</v>
          </cell>
          <cell r="F19">
            <v>0</v>
          </cell>
        </row>
        <row r="20">
          <cell r="E20">
            <v>0</v>
          </cell>
          <cell r="F20">
            <v>0</v>
          </cell>
          <cell r="G20">
            <v>0</v>
          </cell>
          <cell r="H20">
            <v>0</v>
          </cell>
          <cell r="I20">
            <v>0</v>
          </cell>
          <cell r="J20">
            <v>0</v>
          </cell>
        </row>
        <row r="21">
          <cell r="E21">
            <v>1637.4</v>
          </cell>
          <cell r="F21">
            <v>1637.4</v>
          </cell>
          <cell r="G21">
            <v>1637.4</v>
          </cell>
          <cell r="H21">
            <v>1637.4</v>
          </cell>
          <cell r="I21">
            <v>0</v>
          </cell>
          <cell r="J21">
            <v>0</v>
          </cell>
        </row>
        <row r="22">
          <cell r="E22">
            <v>802.1</v>
          </cell>
          <cell r="F22">
            <v>802.1</v>
          </cell>
          <cell r="G22">
            <v>802.1</v>
          </cell>
          <cell r="H22">
            <v>802.1</v>
          </cell>
          <cell r="I22">
            <v>0</v>
          </cell>
          <cell r="J22">
            <v>0</v>
          </cell>
        </row>
        <row r="23">
          <cell r="E23">
            <v>264.83225629999998</v>
          </cell>
          <cell r="F23">
            <v>273.58808128662253</v>
          </cell>
          <cell r="G23">
            <v>264.83225629999998</v>
          </cell>
          <cell r="H23">
            <v>273.58808128662258</v>
          </cell>
        </row>
        <row r="24">
          <cell r="E24">
            <v>212.42195277822998</v>
          </cell>
          <cell r="F24">
            <v>219.44499999999996</v>
          </cell>
          <cell r="G24">
            <v>212.42195277822998</v>
          </cell>
          <cell r="H24">
            <v>219.44499999999996</v>
          </cell>
          <cell r="I24">
            <v>0</v>
          </cell>
          <cell r="J24">
            <v>0</v>
          </cell>
        </row>
        <row r="25">
          <cell r="E25">
            <v>1637.4</v>
          </cell>
          <cell r="F25">
            <v>1637.4</v>
          </cell>
          <cell r="G25">
            <v>1637.4</v>
          </cell>
          <cell r="H25">
            <v>1637.4</v>
          </cell>
          <cell r="I25">
            <v>0</v>
          </cell>
          <cell r="J25">
            <v>0</v>
          </cell>
        </row>
        <row r="26">
          <cell r="E26">
            <v>128.226495</v>
          </cell>
          <cell r="F26">
            <v>123.93733968486629</v>
          </cell>
          <cell r="G26">
            <v>128.226495</v>
          </cell>
          <cell r="H26">
            <v>123.93733968486627</v>
          </cell>
        </row>
        <row r="27">
          <cell r="E27">
            <v>209.95806291299999</v>
          </cell>
          <cell r="F27">
            <v>202.93500000000006</v>
          </cell>
          <cell r="G27">
            <v>209.95806291299999</v>
          </cell>
          <cell r="H27">
            <v>202.93500000000006</v>
          </cell>
          <cell r="I27">
            <v>0</v>
          </cell>
          <cell r="J27">
            <v>0</v>
          </cell>
        </row>
        <row r="28">
          <cell r="E28">
            <v>422.38001569122997</v>
          </cell>
          <cell r="F28">
            <v>422.38</v>
          </cell>
          <cell r="G28">
            <v>422.38001569122997</v>
          </cell>
          <cell r="H28">
            <v>422.38</v>
          </cell>
          <cell r="I28">
            <v>0</v>
          </cell>
          <cell r="J28">
            <v>0</v>
          </cell>
        </row>
        <row r="29">
          <cell r="E29">
            <v>50.291667429056496</v>
          </cell>
          <cell r="F29">
            <v>51.954401250059178</v>
          </cell>
          <cell r="G29">
            <v>50.291667429056488</v>
          </cell>
          <cell r="H29">
            <v>51.954401250059178</v>
          </cell>
          <cell r="I29">
            <v>0</v>
          </cell>
          <cell r="J29">
            <v>0</v>
          </cell>
        </row>
        <row r="30">
          <cell r="E30">
            <v>422.38001569122997</v>
          </cell>
          <cell r="F30">
            <v>422.38</v>
          </cell>
          <cell r="G30">
            <v>422.38001569122997</v>
          </cell>
          <cell r="H30">
            <v>422.38</v>
          </cell>
          <cell r="I30">
            <v>0</v>
          </cell>
          <cell r="J30">
            <v>0</v>
          </cell>
        </row>
        <row r="31">
          <cell r="E31">
            <v>0</v>
          </cell>
          <cell r="F31">
            <v>0</v>
          </cell>
          <cell r="G31">
            <v>0</v>
          </cell>
          <cell r="H31">
            <v>0</v>
          </cell>
          <cell r="I31">
            <v>0</v>
          </cell>
          <cell r="J31">
            <v>0</v>
          </cell>
        </row>
        <row r="32">
          <cell r="B32" t="str">
            <v>Уголь разреза-1</v>
          </cell>
          <cell r="E32">
            <v>0</v>
          </cell>
          <cell r="F32">
            <v>0</v>
          </cell>
          <cell r="G32">
            <v>0</v>
          </cell>
          <cell r="H32">
            <v>0</v>
          </cell>
          <cell r="I32">
            <v>0</v>
          </cell>
          <cell r="J32">
            <v>0</v>
          </cell>
        </row>
        <row r="33">
          <cell r="B33" t="str">
            <v>Уголь разреза-2</v>
          </cell>
          <cell r="E33">
            <v>0</v>
          </cell>
          <cell r="F33">
            <v>0</v>
          </cell>
          <cell r="G33">
            <v>0</v>
          </cell>
          <cell r="H33">
            <v>0</v>
          </cell>
          <cell r="I33">
            <v>0</v>
          </cell>
          <cell r="J33">
            <v>0</v>
          </cell>
        </row>
        <row r="35">
          <cell r="E35">
            <v>9.1000003380609709</v>
          </cell>
          <cell r="F35">
            <v>9.1</v>
          </cell>
          <cell r="G35">
            <v>9.1000003380609709</v>
          </cell>
          <cell r="H35">
            <v>9.1</v>
          </cell>
          <cell r="I35">
            <v>0</v>
          </cell>
          <cell r="J35">
            <v>0</v>
          </cell>
        </row>
        <row r="36">
          <cell r="E36">
            <v>413.28001535316895</v>
          </cell>
          <cell r="F36">
            <v>413.27999999999992</v>
          </cell>
          <cell r="G36">
            <v>413.28001535316895</v>
          </cell>
          <cell r="H36">
            <v>413.27999999999992</v>
          </cell>
          <cell r="I36">
            <v>0</v>
          </cell>
          <cell r="J36">
            <v>0</v>
          </cell>
        </row>
        <row r="37">
          <cell r="E37">
            <v>413.28001535316895</v>
          </cell>
          <cell r="F37">
            <v>413.27999999999992</v>
          </cell>
          <cell r="G37">
            <v>413.28001535316895</v>
          </cell>
          <cell r="H37">
            <v>413.27999999999992</v>
          </cell>
          <cell r="I37">
            <v>0</v>
          </cell>
          <cell r="J37">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B41" t="str">
            <v>Торф</v>
          </cell>
          <cell r="E41">
            <v>0</v>
          </cell>
          <cell r="F41">
            <v>0</v>
          </cell>
          <cell r="G41">
            <v>0</v>
          </cell>
          <cell r="H41">
            <v>0</v>
          </cell>
          <cell r="I41">
            <v>0</v>
          </cell>
          <cell r="J41">
            <v>0</v>
          </cell>
        </row>
        <row r="42">
          <cell r="B42" t="str">
            <v>Сланцы</v>
          </cell>
          <cell r="E42">
            <v>0</v>
          </cell>
          <cell r="F42">
            <v>0</v>
          </cell>
          <cell r="G42">
            <v>0</v>
          </cell>
          <cell r="H42">
            <v>0</v>
          </cell>
          <cell r="I42">
            <v>0</v>
          </cell>
          <cell r="J42">
            <v>0</v>
          </cell>
        </row>
        <row r="44">
          <cell r="E44">
            <v>212.42195277823001</v>
          </cell>
          <cell r="F44">
            <v>219.44499999999996</v>
          </cell>
          <cell r="G44">
            <v>212.42195277823001</v>
          </cell>
          <cell r="H44">
            <v>219.44499999999996</v>
          </cell>
          <cell r="I44">
            <v>0</v>
          </cell>
          <cell r="J44">
            <v>0</v>
          </cell>
        </row>
        <row r="46">
          <cell r="E46">
            <v>99.999999999999986</v>
          </cell>
          <cell r="F46">
            <v>99.999999999999972</v>
          </cell>
          <cell r="G46">
            <v>99.999999999999986</v>
          </cell>
          <cell r="H46">
            <v>99.999999999999986</v>
          </cell>
          <cell r="I46">
            <v>0</v>
          </cell>
          <cell r="J46">
            <v>0</v>
          </cell>
        </row>
        <row r="47">
          <cell r="B47" t="str">
            <v xml:space="preserve"> - уголь всего, в том числе:</v>
          </cell>
          <cell r="E47">
            <v>0</v>
          </cell>
          <cell r="F47">
            <v>0</v>
          </cell>
          <cell r="G47">
            <v>0</v>
          </cell>
          <cell r="H47">
            <v>0</v>
          </cell>
          <cell r="I47">
            <v>0</v>
          </cell>
          <cell r="J47">
            <v>0</v>
          </cell>
        </row>
        <row r="48">
          <cell r="B48" t="str">
            <v>Уголь разреза-1</v>
          </cell>
          <cell r="E48">
            <v>0</v>
          </cell>
          <cell r="F48">
            <v>0</v>
          </cell>
        </row>
        <row r="49">
          <cell r="B49" t="str">
            <v>Уголь разреза-2</v>
          </cell>
          <cell r="E49">
            <v>0</v>
          </cell>
          <cell r="F49">
            <v>0</v>
          </cell>
        </row>
        <row r="50">
          <cell r="B50" t="str">
            <v>Добавить строки</v>
          </cell>
        </row>
        <row r="51">
          <cell r="B51" t="str">
            <v xml:space="preserve"> - мазут</v>
          </cell>
          <cell r="E51">
            <v>2.1544580709313887</v>
          </cell>
          <cell r="F51">
            <v>2.1544580709313887</v>
          </cell>
          <cell r="G51">
            <v>2.1544580709313887</v>
          </cell>
          <cell r="H51">
            <v>2.1544580709313887</v>
          </cell>
        </row>
        <row r="52">
          <cell r="B52" t="str">
            <v xml:space="preserve"> - газ всего, в том числе:</v>
          </cell>
          <cell r="E52">
            <v>97.845541929068602</v>
          </cell>
          <cell r="F52">
            <v>97.845541929068588</v>
          </cell>
          <cell r="G52">
            <v>97.845541929068602</v>
          </cell>
          <cell r="H52">
            <v>97.845541929068602</v>
          </cell>
          <cell r="I52">
            <v>0</v>
          </cell>
          <cell r="J52">
            <v>0</v>
          </cell>
        </row>
        <row r="53">
          <cell r="B53" t="str">
            <v>Газ лимитный</v>
          </cell>
          <cell r="E53">
            <v>97.845541929068602</v>
          </cell>
          <cell r="F53">
            <v>97.845541929068588</v>
          </cell>
          <cell r="G53">
            <v>97.845541929068602</v>
          </cell>
          <cell r="H53">
            <v>97.845541929068602</v>
          </cell>
        </row>
        <row r="54">
          <cell r="B54" t="str">
            <v>Газ сверхлимитный</v>
          </cell>
          <cell r="E54">
            <v>0</v>
          </cell>
          <cell r="F54">
            <v>0</v>
          </cell>
        </row>
        <row r="55">
          <cell r="B55" t="str">
            <v>Газ коммерческий</v>
          </cell>
          <cell r="E55">
            <v>0</v>
          </cell>
          <cell r="F55">
            <v>0</v>
          </cell>
        </row>
        <row r="56">
          <cell r="B56" t="str">
            <v xml:space="preserve"> - др.виды топлива</v>
          </cell>
          <cell r="E56">
            <v>0</v>
          </cell>
          <cell r="F56">
            <v>0</v>
          </cell>
          <cell r="G56">
            <v>0</v>
          </cell>
          <cell r="H56">
            <v>0</v>
          </cell>
          <cell r="I56">
            <v>0</v>
          </cell>
          <cell r="J56">
            <v>0</v>
          </cell>
        </row>
        <row r="57">
          <cell r="B57" t="str">
            <v>Торф</v>
          </cell>
          <cell r="E57">
            <v>0</v>
          </cell>
          <cell r="F57">
            <v>0</v>
          </cell>
        </row>
        <row r="58">
          <cell r="B58" t="str">
            <v>Сланцы</v>
          </cell>
          <cell r="E58">
            <v>0</v>
          </cell>
          <cell r="F58">
            <v>0</v>
          </cell>
        </row>
        <row r="59">
          <cell r="B59" t="str">
            <v>Добавить строки</v>
          </cell>
        </row>
        <row r="62">
          <cell r="B62" t="str">
            <v xml:space="preserve"> - уголь всего, в том числе:</v>
          </cell>
          <cell r="C62" t="str">
            <v>Уголь</v>
          </cell>
          <cell r="E62">
            <v>0</v>
          </cell>
          <cell r="F62">
            <v>0</v>
          </cell>
          <cell r="G62">
            <v>0</v>
          </cell>
          <cell r="H62">
            <v>0</v>
          </cell>
          <cell r="I62">
            <v>0</v>
          </cell>
          <cell r="J62">
            <v>0</v>
          </cell>
        </row>
        <row r="63">
          <cell r="B63" t="str">
            <v>Уголь разреза-1</v>
          </cell>
          <cell r="C63" t="str">
            <v>Уголь</v>
          </cell>
          <cell r="E63">
            <v>0</v>
          </cell>
          <cell r="F63">
            <v>0</v>
          </cell>
        </row>
        <row r="64">
          <cell r="B64" t="str">
            <v>Уголь разреза-2</v>
          </cell>
          <cell r="C64" t="str">
            <v>Уголь</v>
          </cell>
          <cell r="E64">
            <v>0</v>
          </cell>
          <cell r="F64">
            <v>0</v>
          </cell>
        </row>
        <row r="65">
          <cell r="B65" t="str">
            <v>Добавить строки</v>
          </cell>
        </row>
        <row r="66">
          <cell r="B66" t="str">
            <v xml:space="preserve"> - мазут</v>
          </cell>
          <cell r="C66" t="str">
            <v>Мазут</v>
          </cell>
          <cell r="E66">
            <v>1.352154531946508</v>
          </cell>
          <cell r="F66">
            <v>1.352154531946508</v>
          </cell>
          <cell r="G66">
            <v>1.352154531946508</v>
          </cell>
          <cell r="H66">
            <v>1.352154531946508</v>
          </cell>
        </row>
        <row r="67">
          <cell r="B67" t="str">
            <v xml:space="preserve"> - газ всего, в том числе:</v>
          </cell>
          <cell r="C67" t="str">
            <v>Газ</v>
          </cell>
          <cell r="E67">
            <v>1.1429045505454847</v>
          </cell>
          <cell r="F67">
            <v>1.1429045505454847</v>
          </cell>
          <cell r="G67">
            <v>1.1429045505454847</v>
          </cell>
          <cell r="H67">
            <v>1.1429045505454847</v>
          </cell>
          <cell r="I67">
            <v>0</v>
          </cell>
          <cell r="J67">
            <v>0</v>
          </cell>
        </row>
        <row r="68">
          <cell r="B68" t="str">
            <v>Газ лимитный</v>
          </cell>
          <cell r="C68" t="str">
            <v>Газ</v>
          </cell>
          <cell r="E68">
            <v>1.1429045505454847</v>
          </cell>
          <cell r="F68">
            <v>1.1429045505454847</v>
          </cell>
          <cell r="G68">
            <v>1.1429045505454847</v>
          </cell>
          <cell r="H68">
            <v>1.1429045505454847</v>
          </cell>
        </row>
        <row r="69">
          <cell r="B69" t="str">
            <v>Газ сверхлимитный</v>
          </cell>
          <cell r="C69" t="str">
            <v>Газ</v>
          </cell>
          <cell r="E69">
            <v>0</v>
          </cell>
          <cell r="F69">
            <v>0</v>
          </cell>
        </row>
        <row r="70">
          <cell r="B70" t="str">
            <v>Газ коммерческий</v>
          </cell>
          <cell r="C70" t="str">
            <v>Газ</v>
          </cell>
          <cell r="E70">
            <v>0</v>
          </cell>
          <cell r="F70">
            <v>0</v>
          </cell>
        </row>
        <row r="71">
          <cell r="B71" t="str">
            <v xml:space="preserve"> - др.виды топлива</v>
          </cell>
          <cell r="C71" t="str">
            <v>Другие виды топлива</v>
          </cell>
          <cell r="E71">
            <v>0</v>
          </cell>
          <cell r="F71">
            <v>0</v>
          </cell>
          <cell r="G71">
            <v>0</v>
          </cell>
          <cell r="H71">
            <v>0</v>
          </cell>
          <cell r="I71">
            <v>0</v>
          </cell>
          <cell r="J71">
            <v>0</v>
          </cell>
        </row>
        <row r="72">
          <cell r="B72" t="str">
            <v>Торф</v>
          </cell>
          <cell r="C72" t="str">
            <v>Другие виды топлива</v>
          </cell>
          <cell r="E72">
            <v>0</v>
          </cell>
          <cell r="F72">
            <v>0</v>
          </cell>
        </row>
        <row r="73">
          <cell r="B73" t="str">
            <v>Сланцы</v>
          </cell>
          <cell r="C73" t="str">
            <v>Другие виды топлива</v>
          </cell>
          <cell r="E73">
            <v>0</v>
          </cell>
          <cell r="F73">
            <v>0</v>
          </cell>
        </row>
        <row r="74">
          <cell r="B74" t="str">
            <v>Добавить строки</v>
          </cell>
        </row>
        <row r="77">
          <cell r="B77" t="str">
            <v xml:space="preserve"> - уголь всего, в том числе:</v>
          </cell>
          <cell r="C77" t="str">
            <v>Уголь</v>
          </cell>
          <cell r="E77">
            <v>0</v>
          </cell>
          <cell r="F77">
            <v>0</v>
          </cell>
          <cell r="G77">
            <v>0</v>
          </cell>
          <cell r="H77">
            <v>0</v>
          </cell>
          <cell r="I77">
            <v>0</v>
          </cell>
          <cell r="J77">
            <v>0</v>
          </cell>
        </row>
        <row r="78">
          <cell r="B78" t="str">
            <v>Уголь разреза-1</v>
          </cell>
          <cell r="C78" t="str">
            <v>Уголь</v>
          </cell>
          <cell r="E78">
            <v>0</v>
          </cell>
          <cell r="F78">
            <v>0</v>
          </cell>
          <cell r="G78">
            <v>0</v>
          </cell>
          <cell r="H78">
            <v>0</v>
          </cell>
          <cell r="I78">
            <v>0</v>
          </cell>
          <cell r="J78">
            <v>0</v>
          </cell>
        </row>
        <row r="79">
          <cell r="B79" t="str">
            <v>Уголь разреза-2</v>
          </cell>
          <cell r="C79" t="str">
            <v>Уголь</v>
          </cell>
          <cell r="E79">
            <v>0</v>
          </cell>
          <cell r="F79">
            <v>0</v>
          </cell>
          <cell r="G79">
            <v>0</v>
          </cell>
          <cell r="H79">
            <v>0</v>
          </cell>
          <cell r="I79">
            <v>0</v>
          </cell>
          <cell r="J79">
            <v>0</v>
          </cell>
        </row>
        <row r="80">
          <cell r="B80" t="str">
            <v>Добавить строки</v>
          </cell>
        </row>
        <row r="81">
          <cell r="B81" t="str">
            <v xml:space="preserve"> - мазут</v>
          </cell>
          <cell r="C81" t="str">
            <v>Мазут</v>
          </cell>
          <cell r="E81">
            <v>6.7300002500165208</v>
          </cell>
          <cell r="F81">
            <v>6.73</v>
          </cell>
          <cell r="G81">
            <v>6.7300002500165208</v>
          </cell>
          <cell r="H81">
            <v>6.73</v>
          </cell>
          <cell r="I81">
            <v>0</v>
          </cell>
          <cell r="J81">
            <v>0</v>
          </cell>
        </row>
        <row r="82">
          <cell r="B82" t="str">
            <v xml:space="preserve"> - газ всего, в том числе:</v>
          </cell>
          <cell r="C82" t="str">
            <v>Газ</v>
          </cell>
          <cell r="E82">
            <v>361.60501343346561</v>
          </cell>
          <cell r="F82">
            <v>361.60499999999996</v>
          </cell>
          <cell r="G82">
            <v>361.60501343346561</v>
          </cell>
          <cell r="H82">
            <v>361.60499999999996</v>
          </cell>
          <cell r="I82">
            <v>0</v>
          </cell>
          <cell r="J82">
            <v>0</v>
          </cell>
        </row>
        <row r="83">
          <cell r="B83" t="str">
            <v>Газ лимитный</v>
          </cell>
          <cell r="C83" t="str">
            <v>Газ</v>
          </cell>
          <cell r="E83">
            <v>361.60501343346561</v>
          </cell>
          <cell r="F83">
            <v>361.60499999999996</v>
          </cell>
          <cell r="G83">
            <v>361.60501343346561</v>
          </cell>
          <cell r="H83">
            <v>361.60499999999996</v>
          </cell>
          <cell r="I83">
            <v>0</v>
          </cell>
          <cell r="J83">
            <v>0</v>
          </cell>
        </row>
        <row r="84">
          <cell r="B84" t="str">
            <v>Газ сверхлимитный</v>
          </cell>
          <cell r="C84" t="str">
            <v>Газ</v>
          </cell>
          <cell r="E84">
            <v>0</v>
          </cell>
          <cell r="F84">
            <v>0</v>
          </cell>
          <cell r="G84">
            <v>0</v>
          </cell>
          <cell r="H84">
            <v>0</v>
          </cell>
          <cell r="I84">
            <v>0</v>
          </cell>
          <cell r="J84">
            <v>0</v>
          </cell>
        </row>
        <row r="85">
          <cell r="B85" t="str">
            <v>Газ коммерческий</v>
          </cell>
          <cell r="C85" t="str">
            <v>Газ</v>
          </cell>
          <cell r="E85">
            <v>0</v>
          </cell>
          <cell r="F85">
            <v>0</v>
          </cell>
          <cell r="G85">
            <v>0</v>
          </cell>
          <cell r="H85">
            <v>0</v>
          </cell>
          <cell r="I85">
            <v>0</v>
          </cell>
          <cell r="J85">
            <v>0</v>
          </cell>
        </row>
        <row r="86">
          <cell r="B86" t="str">
            <v xml:space="preserve"> - др.виды топлива</v>
          </cell>
          <cell r="C86" t="str">
            <v>Другие виды топлива</v>
          </cell>
          <cell r="E86">
            <v>0</v>
          </cell>
          <cell r="F86">
            <v>0</v>
          </cell>
          <cell r="G86">
            <v>0</v>
          </cell>
          <cell r="H86">
            <v>0</v>
          </cell>
          <cell r="I86">
            <v>0</v>
          </cell>
          <cell r="J86">
            <v>0</v>
          </cell>
        </row>
        <row r="87">
          <cell r="B87" t="str">
            <v>Торф</v>
          </cell>
          <cell r="C87" t="str">
            <v>Другие виды топлива</v>
          </cell>
          <cell r="E87">
            <v>0</v>
          </cell>
          <cell r="F87">
            <v>0</v>
          </cell>
          <cell r="G87">
            <v>0</v>
          </cell>
          <cell r="H87">
            <v>0</v>
          </cell>
          <cell r="I87">
            <v>0</v>
          </cell>
          <cell r="J87">
            <v>0</v>
          </cell>
        </row>
        <row r="88">
          <cell r="B88" t="str">
            <v>Сланцы</v>
          </cell>
          <cell r="C88" t="str">
            <v>Другие виды топлива</v>
          </cell>
          <cell r="E88">
            <v>0</v>
          </cell>
          <cell r="F88">
            <v>0</v>
          </cell>
          <cell r="G88">
            <v>0</v>
          </cell>
          <cell r="H88">
            <v>0</v>
          </cell>
          <cell r="I88">
            <v>0</v>
          </cell>
          <cell r="J88">
            <v>0</v>
          </cell>
        </row>
        <row r="89">
          <cell r="B89" t="str">
            <v>Добавить строки</v>
          </cell>
        </row>
        <row r="92">
          <cell r="B92" t="str">
            <v xml:space="preserve"> - уголь всего, в том числе:</v>
          </cell>
          <cell r="C92" t="str">
            <v>Уголь</v>
          </cell>
          <cell r="E92">
            <v>0</v>
          </cell>
          <cell r="F92">
            <v>0</v>
          </cell>
          <cell r="G92">
            <v>0</v>
          </cell>
          <cell r="H92">
            <v>0</v>
          </cell>
          <cell r="I92">
            <v>0</v>
          </cell>
          <cell r="J92">
            <v>0</v>
          </cell>
        </row>
        <row r="93">
          <cell r="B93" t="str">
            <v>Уголь разреза-1</v>
          </cell>
          <cell r="C93" t="str">
            <v>Уголь</v>
          </cell>
          <cell r="E93">
            <v>0</v>
          </cell>
          <cell r="F93">
            <v>0</v>
          </cell>
        </row>
        <row r="94">
          <cell r="B94" t="str">
            <v>Уголь разреза-2</v>
          </cell>
          <cell r="C94" t="str">
            <v>Уголь</v>
          </cell>
          <cell r="E94">
            <v>0</v>
          </cell>
          <cell r="F94">
            <v>0</v>
          </cell>
        </row>
        <row r="95">
          <cell r="B95" t="str">
            <v>Добавить строки</v>
          </cell>
        </row>
        <row r="96">
          <cell r="B96" t="str">
            <v xml:space="preserve"> - мазут</v>
          </cell>
          <cell r="C96" t="str">
            <v>Мазут</v>
          </cell>
          <cell r="E96">
            <v>3751.9465</v>
          </cell>
          <cell r="F96">
            <v>3751.9465</v>
          </cell>
          <cell r="G96">
            <v>3751.9465</v>
          </cell>
          <cell r="H96">
            <v>3751.9502720000005</v>
          </cell>
        </row>
        <row r="97">
          <cell r="B97" t="str">
            <v xml:space="preserve"> - газ всего, в том числе:</v>
          </cell>
          <cell r="C97" t="str">
            <v>Газ</v>
          </cell>
          <cell r="E97">
            <v>1335.538</v>
          </cell>
          <cell r="F97">
            <v>1353.0290293553039</v>
          </cell>
          <cell r="G97">
            <v>1335.538</v>
          </cell>
          <cell r="H97">
            <v>1353.0290293553039</v>
          </cell>
          <cell r="I97">
            <v>0</v>
          </cell>
          <cell r="J97">
            <v>0</v>
          </cell>
        </row>
        <row r="98">
          <cell r="B98" t="str">
            <v>Газ лимитный</v>
          </cell>
          <cell r="C98" t="str">
            <v>Газ</v>
          </cell>
          <cell r="E98">
            <v>1335.538</v>
          </cell>
          <cell r="F98">
            <v>1335.538</v>
          </cell>
          <cell r="G98">
            <v>1335.538</v>
          </cell>
          <cell r="H98">
            <v>1353.0290293553039</v>
          </cell>
        </row>
        <row r="99">
          <cell r="B99" t="str">
            <v>Газ сверхлимитный</v>
          </cell>
          <cell r="C99" t="str">
            <v>Газ</v>
          </cell>
          <cell r="E99">
            <v>0</v>
          </cell>
          <cell r="F99">
            <v>0</v>
          </cell>
        </row>
        <row r="100">
          <cell r="B100" t="str">
            <v>Газ коммерческий</v>
          </cell>
          <cell r="C100" t="str">
            <v>Газ</v>
          </cell>
          <cell r="E100">
            <v>0</v>
          </cell>
          <cell r="F100">
            <v>0</v>
          </cell>
        </row>
        <row r="101">
          <cell r="B101" t="str">
            <v xml:space="preserve"> - др.виды топлива</v>
          </cell>
          <cell r="C101" t="str">
            <v>Другие виды топлива</v>
          </cell>
          <cell r="E101">
            <v>0</v>
          </cell>
          <cell r="F101">
            <v>0</v>
          </cell>
          <cell r="G101">
            <v>0</v>
          </cell>
          <cell r="H101">
            <v>0</v>
          </cell>
          <cell r="I101">
            <v>0</v>
          </cell>
          <cell r="J101">
            <v>0</v>
          </cell>
        </row>
        <row r="102">
          <cell r="B102" t="str">
            <v>Торф</v>
          </cell>
          <cell r="C102" t="str">
            <v>Другие виды топлива</v>
          </cell>
          <cell r="E102">
            <v>0</v>
          </cell>
          <cell r="F102">
            <v>0</v>
          </cell>
        </row>
        <row r="103">
          <cell r="B103" t="str">
            <v>Сланцы</v>
          </cell>
          <cell r="C103" t="str">
            <v>Другие виды топлива</v>
          </cell>
          <cell r="E103">
            <v>0</v>
          </cell>
          <cell r="F103">
            <v>0</v>
          </cell>
        </row>
        <row r="104">
          <cell r="B104" t="str">
            <v>Добавить строки</v>
          </cell>
        </row>
        <row r="106">
          <cell r="E106">
            <v>508187.83731395239</v>
          </cell>
          <cell r="F106">
            <v>514512.68749058462</v>
          </cell>
          <cell r="G106">
            <v>508187.83731395239</v>
          </cell>
          <cell r="H106">
            <v>514512.68749058462</v>
          </cell>
          <cell r="I106">
            <v>0</v>
          </cell>
          <cell r="J106">
            <v>0</v>
          </cell>
        </row>
        <row r="107">
          <cell r="B107" t="str">
            <v xml:space="preserve"> - уголь всего, в том числе:</v>
          </cell>
          <cell r="C107" t="str">
            <v>Уголь</v>
          </cell>
          <cell r="E107">
            <v>0</v>
          </cell>
          <cell r="F107">
            <v>0</v>
          </cell>
          <cell r="G107">
            <v>0</v>
          </cell>
          <cell r="H107">
            <v>0</v>
          </cell>
          <cell r="I107">
            <v>0</v>
          </cell>
          <cell r="J107">
            <v>0</v>
          </cell>
        </row>
        <row r="108">
          <cell r="B108" t="str">
            <v>Уголь разреза-1</v>
          </cell>
          <cell r="C108" t="str">
            <v>Уголь</v>
          </cell>
          <cell r="E108">
            <v>0</v>
          </cell>
          <cell r="F108">
            <v>0</v>
          </cell>
          <cell r="G108">
            <v>0</v>
          </cell>
          <cell r="H108">
            <v>0</v>
          </cell>
          <cell r="I108">
            <v>0</v>
          </cell>
          <cell r="J108">
            <v>0</v>
          </cell>
        </row>
        <row r="109">
          <cell r="B109" t="str">
            <v>Уголь разреза-2</v>
          </cell>
          <cell r="C109" t="str">
            <v>Уголь</v>
          </cell>
          <cell r="E109">
            <v>0</v>
          </cell>
          <cell r="F109">
            <v>0</v>
          </cell>
          <cell r="G109">
            <v>0</v>
          </cell>
          <cell r="H109">
            <v>0</v>
          </cell>
          <cell r="I109">
            <v>0</v>
          </cell>
          <cell r="J109">
            <v>0</v>
          </cell>
        </row>
        <row r="110">
          <cell r="B110" t="str">
            <v>Добавить строки</v>
          </cell>
        </row>
        <row r="111">
          <cell r="B111" t="str">
            <v xml:space="preserve"> - мазут</v>
          </cell>
          <cell r="C111" t="str">
            <v>Мазут</v>
          </cell>
          <cell r="E111">
            <v>25250.60088304861</v>
          </cell>
          <cell r="F111">
            <v>25250.625330560004</v>
          </cell>
          <cell r="G111">
            <v>25250.60088304861</v>
          </cell>
          <cell r="H111">
            <v>25250.625330560004</v>
          </cell>
          <cell r="I111">
            <v>0</v>
          </cell>
          <cell r="J111">
            <v>0</v>
          </cell>
        </row>
        <row r="112">
          <cell r="B112" t="str">
            <v xml:space="preserve"> - газ всего, в том числе:</v>
          </cell>
          <cell r="C112" t="str">
            <v>Газ</v>
          </cell>
          <cell r="E112">
            <v>482937.23643090378</v>
          </cell>
          <cell r="F112">
            <v>489262.06216002459</v>
          </cell>
          <cell r="G112">
            <v>482937.23643090378</v>
          </cell>
          <cell r="H112">
            <v>489262.06216002459</v>
          </cell>
          <cell r="I112">
            <v>0</v>
          </cell>
          <cell r="J112">
            <v>0</v>
          </cell>
        </row>
        <row r="113">
          <cell r="B113" t="str">
            <v>Газ лимитный</v>
          </cell>
          <cell r="C113" t="str">
            <v>Газ</v>
          </cell>
          <cell r="E113">
            <v>482937.23643090378</v>
          </cell>
          <cell r="F113">
            <v>489262.06216002459</v>
          </cell>
          <cell r="G113">
            <v>482937.23643090378</v>
          </cell>
          <cell r="H113">
            <v>489262.06216002459</v>
          </cell>
          <cell r="I113">
            <v>0</v>
          </cell>
          <cell r="J113">
            <v>0</v>
          </cell>
        </row>
        <row r="114">
          <cell r="B114" t="str">
            <v>Газ сверхлимитный</v>
          </cell>
          <cell r="C114" t="str">
            <v>Газ</v>
          </cell>
          <cell r="E114">
            <v>0</v>
          </cell>
          <cell r="F114">
            <v>0</v>
          </cell>
          <cell r="G114">
            <v>0</v>
          </cell>
          <cell r="H114">
            <v>0</v>
          </cell>
          <cell r="I114">
            <v>0</v>
          </cell>
          <cell r="J114">
            <v>0</v>
          </cell>
        </row>
        <row r="115">
          <cell r="B115" t="str">
            <v>Газ коммерческий</v>
          </cell>
          <cell r="C115" t="str">
            <v>Газ</v>
          </cell>
          <cell r="E115">
            <v>0</v>
          </cell>
          <cell r="F115">
            <v>0</v>
          </cell>
          <cell r="G115">
            <v>0</v>
          </cell>
          <cell r="H115">
            <v>0</v>
          </cell>
          <cell r="I115">
            <v>0</v>
          </cell>
          <cell r="J115">
            <v>0</v>
          </cell>
        </row>
        <row r="116">
          <cell r="B116" t="str">
            <v xml:space="preserve"> - др.виды топлива</v>
          </cell>
          <cell r="C116" t="str">
            <v>Другие виды топлива</v>
          </cell>
          <cell r="E116">
            <v>0</v>
          </cell>
          <cell r="F116">
            <v>0</v>
          </cell>
          <cell r="G116">
            <v>0</v>
          </cell>
          <cell r="H116">
            <v>0</v>
          </cell>
          <cell r="I116">
            <v>0</v>
          </cell>
          <cell r="J116">
            <v>0</v>
          </cell>
        </row>
        <row r="117">
          <cell r="B117" t="str">
            <v>Торф</v>
          </cell>
          <cell r="C117" t="str">
            <v>Другие виды топлива</v>
          </cell>
          <cell r="E117">
            <v>0</v>
          </cell>
          <cell r="F117">
            <v>0</v>
          </cell>
          <cell r="G117">
            <v>0</v>
          </cell>
          <cell r="H117">
            <v>0</v>
          </cell>
          <cell r="I117">
            <v>0</v>
          </cell>
          <cell r="J117">
            <v>0</v>
          </cell>
        </row>
        <row r="118">
          <cell r="B118" t="str">
            <v>Сланцы</v>
          </cell>
          <cell r="C118" t="str">
            <v>Другие виды топлива</v>
          </cell>
          <cell r="E118">
            <v>0</v>
          </cell>
          <cell r="F118">
            <v>0</v>
          </cell>
          <cell r="G118">
            <v>0</v>
          </cell>
          <cell r="H118">
            <v>0</v>
          </cell>
          <cell r="I118">
            <v>0</v>
          </cell>
          <cell r="J118">
            <v>0</v>
          </cell>
        </row>
        <row r="119">
          <cell r="B119" t="str">
            <v>Добавить строки</v>
          </cell>
        </row>
        <row r="120">
          <cell r="E120">
            <v>255576.1370568476</v>
          </cell>
          <cell r="F120">
            <v>267311.98614132137</v>
          </cell>
          <cell r="G120">
            <v>255576.1370568476</v>
          </cell>
          <cell r="H120">
            <v>267311.98614132137</v>
          </cell>
          <cell r="I120">
            <v>0</v>
          </cell>
          <cell r="J120">
            <v>0</v>
          </cell>
        </row>
        <row r="123">
          <cell r="B123" t="str">
            <v xml:space="preserve"> - уголь всего, в том числе:</v>
          </cell>
          <cell r="C123" t="str">
            <v>Уголь</v>
          </cell>
          <cell r="E123">
            <v>0</v>
          </cell>
          <cell r="F123">
            <v>0</v>
          </cell>
          <cell r="G123">
            <v>0</v>
          </cell>
          <cell r="H123">
            <v>0</v>
          </cell>
          <cell r="I123">
            <v>0</v>
          </cell>
          <cell r="J123">
            <v>0</v>
          </cell>
        </row>
        <row r="124">
          <cell r="B124" t="str">
            <v>Уголь разреза-1</v>
          </cell>
          <cell r="C124" t="str">
            <v>Уголь</v>
          </cell>
          <cell r="E124">
            <v>0</v>
          </cell>
          <cell r="F124">
            <v>0</v>
          </cell>
        </row>
        <row r="125">
          <cell r="B125" t="str">
            <v>Уголь разреза-2</v>
          </cell>
          <cell r="C125" t="str">
            <v>Уголь</v>
          </cell>
          <cell r="E125">
            <v>0</v>
          </cell>
          <cell r="F125">
            <v>0</v>
          </cell>
        </row>
        <row r="126">
          <cell r="B126" t="str">
            <v>Добавить строки</v>
          </cell>
        </row>
        <row r="127">
          <cell r="B127" t="str">
            <v xml:space="preserve"> - мазут</v>
          </cell>
          <cell r="C127" t="str">
            <v>Мазут</v>
          </cell>
          <cell r="E127">
            <v>0</v>
          </cell>
          <cell r="F127">
            <v>0</v>
          </cell>
        </row>
        <row r="128">
          <cell r="B128" t="str">
            <v xml:space="preserve"> - газ всего, в том числе:</v>
          </cell>
          <cell r="C128" t="str">
            <v>Газ</v>
          </cell>
          <cell r="E128">
            <v>0</v>
          </cell>
          <cell r="F128">
            <v>0</v>
          </cell>
          <cell r="G128">
            <v>0</v>
          </cell>
          <cell r="H128">
            <v>0</v>
          </cell>
          <cell r="I128">
            <v>0</v>
          </cell>
          <cell r="J128">
            <v>0</v>
          </cell>
        </row>
        <row r="129">
          <cell r="B129" t="str">
            <v>Газ лимитный</v>
          </cell>
          <cell r="C129" t="str">
            <v>Газ</v>
          </cell>
          <cell r="E129">
            <v>0</v>
          </cell>
          <cell r="F129">
            <v>0</v>
          </cell>
        </row>
        <row r="130">
          <cell r="B130" t="str">
            <v>Газ сверхлимитный</v>
          </cell>
          <cell r="C130" t="str">
            <v>Газ</v>
          </cell>
          <cell r="E130">
            <v>0</v>
          </cell>
          <cell r="F130">
            <v>0</v>
          </cell>
        </row>
        <row r="131">
          <cell r="B131" t="str">
            <v>Газ коммерческий</v>
          </cell>
          <cell r="C131" t="str">
            <v>Газ</v>
          </cell>
          <cell r="E131">
            <v>0</v>
          </cell>
          <cell r="F131">
            <v>0</v>
          </cell>
        </row>
        <row r="132">
          <cell r="B132" t="str">
            <v xml:space="preserve"> - др.виды топлива</v>
          </cell>
          <cell r="C132" t="str">
            <v>Другие виды топлива</v>
          </cell>
          <cell r="E132">
            <v>0</v>
          </cell>
          <cell r="F132">
            <v>0</v>
          </cell>
          <cell r="G132">
            <v>0</v>
          </cell>
          <cell r="H132">
            <v>0</v>
          </cell>
          <cell r="I132">
            <v>0</v>
          </cell>
          <cell r="J132">
            <v>0</v>
          </cell>
        </row>
        <row r="133">
          <cell r="B133" t="str">
            <v>Торф</v>
          </cell>
          <cell r="C133" t="str">
            <v>Другие виды топлива</v>
          </cell>
          <cell r="E133">
            <v>0</v>
          </cell>
          <cell r="F133">
            <v>0</v>
          </cell>
        </row>
        <row r="134">
          <cell r="B134" t="str">
            <v>Сланцы</v>
          </cell>
          <cell r="C134" t="str">
            <v>Другие виды топлива</v>
          </cell>
          <cell r="E134">
            <v>0</v>
          </cell>
          <cell r="F134">
            <v>0</v>
          </cell>
        </row>
        <row r="135">
          <cell r="B135" t="str">
            <v>Добавить строки</v>
          </cell>
        </row>
        <row r="137">
          <cell r="E137">
            <v>0</v>
          </cell>
          <cell r="F137">
            <v>0</v>
          </cell>
          <cell r="G137">
            <v>0</v>
          </cell>
          <cell r="H137">
            <v>0</v>
          </cell>
          <cell r="I137">
            <v>0</v>
          </cell>
          <cell r="J137">
            <v>0</v>
          </cell>
        </row>
        <row r="138">
          <cell r="B138" t="str">
            <v xml:space="preserve"> - уголь всего, в том числе:</v>
          </cell>
          <cell r="C138" t="str">
            <v>Уголь</v>
          </cell>
          <cell r="E138">
            <v>0</v>
          </cell>
          <cell r="F138">
            <v>0</v>
          </cell>
          <cell r="G138">
            <v>0</v>
          </cell>
          <cell r="H138">
            <v>0</v>
          </cell>
          <cell r="I138">
            <v>0</v>
          </cell>
          <cell r="J138">
            <v>0</v>
          </cell>
        </row>
        <row r="139">
          <cell r="B139" t="str">
            <v>Уголь разреза-1</v>
          </cell>
          <cell r="C139" t="str">
            <v>Уголь</v>
          </cell>
          <cell r="E139">
            <v>0</v>
          </cell>
          <cell r="F139">
            <v>0</v>
          </cell>
          <cell r="G139">
            <v>0</v>
          </cell>
          <cell r="H139">
            <v>0</v>
          </cell>
          <cell r="I139">
            <v>0</v>
          </cell>
          <cell r="J139">
            <v>0</v>
          </cell>
        </row>
        <row r="140">
          <cell r="B140" t="str">
            <v>Уголь разреза-2</v>
          </cell>
          <cell r="C140" t="str">
            <v>Уголь</v>
          </cell>
          <cell r="E140">
            <v>0</v>
          </cell>
          <cell r="F140">
            <v>0</v>
          </cell>
          <cell r="G140">
            <v>0</v>
          </cell>
          <cell r="H140">
            <v>0</v>
          </cell>
          <cell r="I140">
            <v>0</v>
          </cell>
          <cell r="J140">
            <v>0</v>
          </cell>
        </row>
        <row r="141">
          <cell r="B141" t="str">
            <v>Добавить строки</v>
          </cell>
        </row>
        <row r="142">
          <cell r="B142" t="str">
            <v xml:space="preserve"> - мазут</v>
          </cell>
          <cell r="C142" t="str">
            <v>Мазут</v>
          </cell>
          <cell r="E142">
            <v>0</v>
          </cell>
          <cell r="F142">
            <v>0</v>
          </cell>
          <cell r="G142">
            <v>0</v>
          </cell>
          <cell r="H142">
            <v>0</v>
          </cell>
          <cell r="I142">
            <v>0</v>
          </cell>
          <cell r="J142">
            <v>0</v>
          </cell>
        </row>
        <row r="143">
          <cell r="B143" t="str">
            <v xml:space="preserve"> - газ всего, в том числе:</v>
          </cell>
          <cell r="C143" t="str">
            <v>Газ</v>
          </cell>
          <cell r="E143">
            <v>0</v>
          </cell>
          <cell r="F143">
            <v>0</v>
          </cell>
          <cell r="G143">
            <v>0</v>
          </cell>
          <cell r="H143">
            <v>0</v>
          </cell>
          <cell r="I143">
            <v>0</v>
          </cell>
          <cell r="J143">
            <v>0</v>
          </cell>
        </row>
        <row r="144">
          <cell r="B144" t="str">
            <v>Газ лимитный</v>
          </cell>
          <cell r="C144" t="str">
            <v>Газ</v>
          </cell>
          <cell r="E144">
            <v>0</v>
          </cell>
          <cell r="F144">
            <v>0</v>
          </cell>
          <cell r="G144">
            <v>0</v>
          </cell>
          <cell r="H144">
            <v>0</v>
          </cell>
          <cell r="I144">
            <v>0</v>
          </cell>
          <cell r="J144">
            <v>0</v>
          </cell>
        </row>
        <row r="145">
          <cell r="B145" t="str">
            <v>Газ сверхлимитный</v>
          </cell>
          <cell r="C145" t="str">
            <v>Газ</v>
          </cell>
          <cell r="E145">
            <v>0</v>
          </cell>
          <cell r="F145">
            <v>0</v>
          </cell>
          <cell r="G145">
            <v>0</v>
          </cell>
          <cell r="H145">
            <v>0</v>
          </cell>
          <cell r="I145">
            <v>0</v>
          </cell>
          <cell r="J145">
            <v>0</v>
          </cell>
        </row>
        <row r="146">
          <cell r="B146" t="str">
            <v>Газ коммерческий</v>
          </cell>
          <cell r="C146" t="str">
            <v>Газ</v>
          </cell>
          <cell r="E146">
            <v>0</v>
          </cell>
          <cell r="F146">
            <v>0</v>
          </cell>
          <cell r="G146">
            <v>0</v>
          </cell>
          <cell r="H146">
            <v>0</v>
          </cell>
          <cell r="I146">
            <v>0</v>
          </cell>
          <cell r="J146">
            <v>0</v>
          </cell>
        </row>
        <row r="147">
          <cell r="B147" t="str">
            <v xml:space="preserve"> - др.виды топлива</v>
          </cell>
          <cell r="C147" t="str">
            <v>Другие виды топлива</v>
          </cell>
          <cell r="E147">
            <v>0</v>
          </cell>
          <cell r="F147">
            <v>0</v>
          </cell>
          <cell r="G147">
            <v>0</v>
          </cell>
          <cell r="H147">
            <v>0</v>
          </cell>
          <cell r="I147">
            <v>0</v>
          </cell>
          <cell r="J147">
            <v>0</v>
          </cell>
        </row>
        <row r="148">
          <cell r="B148" t="str">
            <v>Торф</v>
          </cell>
          <cell r="C148" t="str">
            <v>Другие виды топлива</v>
          </cell>
          <cell r="E148">
            <v>0</v>
          </cell>
          <cell r="F148">
            <v>0</v>
          </cell>
          <cell r="G148">
            <v>0</v>
          </cell>
          <cell r="H148">
            <v>0</v>
          </cell>
          <cell r="I148">
            <v>0</v>
          </cell>
          <cell r="J148">
            <v>0</v>
          </cell>
        </row>
        <row r="149">
          <cell r="B149" t="str">
            <v>Сланцы</v>
          </cell>
          <cell r="C149" t="str">
            <v>Другие виды топлива</v>
          </cell>
          <cell r="E149">
            <v>0</v>
          </cell>
          <cell r="F149">
            <v>0</v>
          </cell>
          <cell r="G149">
            <v>0</v>
          </cell>
          <cell r="H149">
            <v>0</v>
          </cell>
          <cell r="I149">
            <v>0</v>
          </cell>
          <cell r="J149">
            <v>0</v>
          </cell>
        </row>
        <row r="150">
          <cell r="B150" t="str">
            <v>Добавить строки</v>
          </cell>
        </row>
        <row r="151">
          <cell r="E151">
            <v>0</v>
          </cell>
          <cell r="F151">
            <v>0</v>
          </cell>
          <cell r="G151">
            <v>0</v>
          </cell>
          <cell r="H151">
            <v>0</v>
          </cell>
          <cell r="I151">
            <v>0</v>
          </cell>
          <cell r="J151">
            <v>0</v>
          </cell>
        </row>
        <row r="153">
          <cell r="E153">
            <v>508187.83731395239</v>
          </cell>
          <cell r="F153">
            <v>514512.68749058462</v>
          </cell>
          <cell r="G153">
            <v>508187.83731395239</v>
          </cell>
          <cell r="H153">
            <v>514512.68749058462</v>
          </cell>
          <cell r="I153">
            <v>0</v>
          </cell>
          <cell r="J153">
            <v>0</v>
          </cell>
        </row>
        <row r="154">
          <cell r="B154" t="str">
            <v xml:space="preserve"> - уголь всего, в том числе:</v>
          </cell>
          <cell r="C154" t="str">
            <v>Уголь</v>
          </cell>
          <cell r="E154">
            <v>0</v>
          </cell>
          <cell r="F154">
            <v>0</v>
          </cell>
          <cell r="G154">
            <v>0</v>
          </cell>
          <cell r="H154">
            <v>0</v>
          </cell>
          <cell r="I154">
            <v>0</v>
          </cell>
          <cell r="J154">
            <v>0</v>
          </cell>
        </row>
        <row r="155">
          <cell r="B155" t="str">
            <v>Уголь разреза-1</v>
          </cell>
          <cell r="C155" t="str">
            <v>Уголь</v>
          </cell>
          <cell r="E155">
            <v>0</v>
          </cell>
          <cell r="F155">
            <v>0</v>
          </cell>
          <cell r="G155">
            <v>0</v>
          </cell>
          <cell r="H155">
            <v>0</v>
          </cell>
          <cell r="I155">
            <v>0</v>
          </cell>
          <cell r="J155">
            <v>0</v>
          </cell>
        </row>
        <row r="156">
          <cell r="B156" t="str">
            <v>Уголь разреза-2</v>
          </cell>
          <cell r="C156" t="str">
            <v>Уголь</v>
          </cell>
          <cell r="E156">
            <v>0</v>
          </cell>
          <cell r="F156">
            <v>0</v>
          </cell>
          <cell r="G156">
            <v>0</v>
          </cell>
          <cell r="H156">
            <v>0</v>
          </cell>
          <cell r="I156">
            <v>0</v>
          </cell>
          <cell r="J156">
            <v>0</v>
          </cell>
        </row>
        <row r="157">
          <cell r="B157" t="str">
            <v>Добавить строки</v>
          </cell>
        </row>
        <row r="158">
          <cell r="B158" t="str">
            <v xml:space="preserve"> - мазут</v>
          </cell>
          <cell r="C158" t="str">
            <v>Мазут</v>
          </cell>
          <cell r="E158">
            <v>25250.60088304861</v>
          </cell>
          <cell r="F158">
            <v>25250.625330560004</v>
          </cell>
          <cell r="G158">
            <v>25250.60088304861</v>
          </cell>
          <cell r="H158">
            <v>25250.625330560004</v>
          </cell>
          <cell r="I158">
            <v>0</v>
          </cell>
          <cell r="J158">
            <v>0</v>
          </cell>
        </row>
        <row r="159">
          <cell r="B159" t="str">
            <v xml:space="preserve"> - газ всего, в том числе:</v>
          </cell>
          <cell r="C159" t="str">
            <v>Газ</v>
          </cell>
          <cell r="E159">
            <v>482937.23643090378</v>
          </cell>
          <cell r="F159">
            <v>489262.06216002459</v>
          </cell>
          <cell r="G159">
            <v>482937.23643090378</v>
          </cell>
          <cell r="H159">
            <v>489262.06216002459</v>
          </cell>
          <cell r="I159">
            <v>0</v>
          </cell>
          <cell r="J159">
            <v>0</v>
          </cell>
        </row>
        <row r="160">
          <cell r="B160" t="str">
            <v>Газ лимитный</v>
          </cell>
          <cell r="C160" t="str">
            <v>Газ</v>
          </cell>
          <cell r="E160">
            <v>482937.23643090378</v>
          </cell>
          <cell r="F160">
            <v>489262.06216002459</v>
          </cell>
          <cell r="G160">
            <v>482937.23643090378</v>
          </cell>
          <cell r="H160">
            <v>489262.06216002459</v>
          </cell>
          <cell r="I160">
            <v>0</v>
          </cell>
          <cell r="J160">
            <v>0</v>
          </cell>
        </row>
        <row r="161">
          <cell r="B161" t="str">
            <v>Газ сверхлимитный</v>
          </cell>
          <cell r="C161" t="str">
            <v>Газ</v>
          </cell>
          <cell r="E161">
            <v>0</v>
          </cell>
          <cell r="F161">
            <v>0</v>
          </cell>
          <cell r="G161">
            <v>0</v>
          </cell>
          <cell r="H161">
            <v>0</v>
          </cell>
          <cell r="I161">
            <v>0</v>
          </cell>
          <cell r="J161">
            <v>0</v>
          </cell>
        </row>
        <row r="162">
          <cell r="B162" t="str">
            <v>Газ коммерческий</v>
          </cell>
          <cell r="C162" t="str">
            <v>Газ</v>
          </cell>
          <cell r="E162">
            <v>0</v>
          </cell>
          <cell r="F162">
            <v>0</v>
          </cell>
          <cell r="G162">
            <v>0</v>
          </cell>
          <cell r="H162">
            <v>0</v>
          </cell>
          <cell r="I162">
            <v>0</v>
          </cell>
          <cell r="J162">
            <v>0</v>
          </cell>
        </row>
        <row r="163">
          <cell r="B163" t="str">
            <v xml:space="preserve"> - др.виды топлива</v>
          </cell>
          <cell r="C163" t="str">
            <v>Другие виды топлива</v>
          </cell>
          <cell r="E163">
            <v>0</v>
          </cell>
          <cell r="F163">
            <v>0</v>
          </cell>
          <cell r="G163">
            <v>0</v>
          </cell>
          <cell r="H163">
            <v>0</v>
          </cell>
          <cell r="I163">
            <v>0</v>
          </cell>
          <cell r="J163">
            <v>0</v>
          </cell>
        </row>
        <row r="164">
          <cell r="B164" t="str">
            <v>Торф</v>
          </cell>
          <cell r="C164" t="str">
            <v>Другие виды топлива</v>
          </cell>
          <cell r="E164">
            <v>0</v>
          </cell>
          <cell r="F164">
            <v>0</v>
          </cell>
          <cell r="G164">
            <v>0</v>
          </cell>
          <cell r="H164">
            <v>0</v>
          </cell>
          <cell r="I164">
            <v>0</v>
          </cell>
          <cell r="J164">
            <v>0</v>
          </cell>
        </row>
        <row r="165">
          <cell r="B165" t="str">
            <v>Сланцы</v>
          </cell>
          <cell r="C165" t="str">
            <v>Другие виды топлива</v>
          </cell>
          <cell r="E165">
            <v>0</v>
          </cell>
          <cell r="F165">
            <v>0</v>
          </cell>
          <cell r="G165">
            <v>0</v>
          </cell>
          <cell r="H165">
            <v>0</v>
          </cell>
          <cell r="I165">
            <v>0</v>
          </cell>
          <cell r="J165">
            <v>0</v>
          </cell>
        </row>
        <row r="166">
          <cell r="B166" t="str">
            <v>Добавить строки</v>
          </cell>
        </row>
        <row r="167">
          <cell r="E167">
            <v>255576.1370568476</v>
          </cell>
          <cell r="F167">
            <v>267311.98614132137</v>
          </cell>
          <cell r="G167">
            <v>255576.1370568476</v>
          </cell>
          <cell r="H167">
            <v>267311.98614132137</v>
          </cell>
          <cell r="I167">
            <v>0</v>
          </cell>
          <cell r="J167">
            <v>0</v>
          </cell>
        </row>
        <row r="169">
          <cell r="E169">
            <v>1203.1531285453855</v>
          </cell>
          <cell r="F169">
            <v>1218.1274858908675</v>
          </cell>
          <cell r="G169">
            <v>1203.1531285453855</v>
          </cell>
          <cell r="H169">
            <v>1218.1274858908675</v>
          </cell>
          <cell r="I169">
            <v>0</v>
          </cell>
          <cell r="J169">
            <v>0</v>
          </cell>
        </row>
        <row r="170">
          <cell r="C170" t="str">
            <v>Уголь</v>
          </cell>
          <cell r="E170">
            <v>0</v>
          </cell>
          <cell r="F170">
            <v>0</v>
          </cell>
          <cell r="G170">
            <v>0</v>
          </cell>
          <cell r="H170">
            <v>0</v>
          </cell>
          <cell r="I170">
            <v>0</v>
          </cell>
          <cell r="J170">
            <v>0</v>
          </cell>
        </row>
        <row r="171">
          <cell r="B171" t="str">
            <v>Уголь разреза-1</v>
          </cell>
          <cell r="C171" t="str">
            <v>Уголь</v>
          </cell>
          <cell r="E171">
            <v>0</v>
          </cell>
          <cell r="F171">
            <v>0</v>
          </cell>
          <cell r="G171">
            <v>0</v>
          </cell>
          <cell r="H171">
            <v>0</v>
          </cell>
          <cell r="I171">
            <v>0</v>
          </cell>
          <cell r="J171">
            <v>0</v>
          </cell>
        </row>
        <row r="172">
          <cell r="B172" t="str">
            <v>Уголь разреза-2</v>
          </cell>
          <cell r="C172" t="str">
            <v>Уголь</v>
          </cell>
          <cell r="E172">
            <v>0</v>
          </cell>
          <cell r="F172">
            <v>0</v>
          </cell>
          <cell r="G172">
            <v>0</v>
          </cell>
          <cell r="H172">
            <v>0</v>
          </cell>
          <cell r="I172">
            <v>0</v>
          </cell>
          <cell r="J172">
            <v>0</v>
          </cell>
        </row>
        <row r="174">
          <cell r="C174" t="str">
            <v>Мазут</v>
          </cell>
          <cell r="E174">
            <v>2774.791202747253</v>
          </cell>
          <cell r="F174">
            <v>2774.7939923692311</v>
          </cell>
          <cell r="G174">
            <v>2774.791202747253</v>
          </cell>
          <cell r="H174">
            <v>2774.7939923692311</v>
          </cell>
          <cell r="I174">
            <v>0</v>
          </cell>
          <cell r="J174">
            <v>0</v>
          </cell>
        </row>
        <row r="175">
          <cell r="C175" t="str">
            <v>Газ</v>
          </cell>
          <cell r="E175">
            <v>1168.5472766405344</v>
          </cell>
          <cell r="F175">
            <v>1183.8512924894133</v>
          </cell>
          <cell r="G175">
            <v>1168.5472766405344</v>
          </cell>
          <cell r="H175">
            <v>1183.8512924894133</v>
          </cell>
          <cell r="I175">
            <v>0</v>
          </cell>
          <cell r="J175">
            <v>0</v>
          </cell>
        </row>
        <row r="176">
          <cell r="C176" t="str">
            <v>Газ</v>
          </cell>
          <cell r="E176">
            <v>1168.5472766405344</v>
          </cell>
          <cell r="F176">
            <v>1183.8512924894133</v>
          </cell>
          <cell r="G176">
            <v>1168.5472766405344</v>
          </cell>
          <cell r="H176">
            <v>1183.8512924894133</v>
          </cell>
          <cell r="I176">
            <v>0</v>
          </cell>
          <cell r="J176">
            <v>0</v>
          </cell>
        </row>
        <row r="177">
          <cell r="C177" t="str">
            <v>Газ</v>
          </cell>
          <cell r="E177">
            <v>0</v>
          </cell>
          <cell r="F177">
            <v>0</v>
          </cell>
          <cell r="G177">
            <v>0</v>
          </cell>
          <cell r="H177">
            <v>0</v>
          </cell>
          <cell r="I177">
            <v>0</v>
          </cell>
          <cell r="J177">
            <v>0</v>
          </cell>
        </row>
        <row r="178">
          <cell r="C178" t="str">
            <v>Газ</v>
          </cell>
          <cell r="E178">
            <v>0</v>
          </cell>
          <cell r="F178">
            <v>0</v>
          </cell>
          <cell r="G178">
            <v>0</v>
          </cell>
          <cell r="H178">
            <v>0</v>
          </cell>
          <cell r="I178">
            <v>0</v>
          </cell>
          <cell r="J178">
            <v>0</v>
          </cell>
        </row>
        <row r="179">
          <cell r="C179" t="str">
            <v>Другие виды топлива</v>
          </cell>
          <cell r="E179">
            <v>0</v>
          </cell>
          <cell r="F179">
            <v>0</v>
          </cell>
          <cell r="G179">
            <v>0</v>
          </cell>
          <cell r="H179">
            <v>0</v>
          </cell>
          <cell r="I179">
            <v>0</v>
          </cell>
          <cell r="J179">
            <v>0</v>
          </cell>
        </row>
        <row r="180">
          <cell r="B180" t="str">
            <v>Торф</v>
          </cell>
          <cell r="C180" t="str">
            <v>Другие виды топлива</v>
          </cell>
          <cell r="E180">
            <v>0</v>
          </cell>
          <cell r="F180">
            <v>0</v>
          </cell>
          <cell r="G180">
            <v>0</v>
          </cell>
          <cell r="H180">
            <v>0</v>
          </cell>
          <cell r="I180">
            <v>0</v>
          </cell>
          <cell r="J180">
            <v>0</v>
          </cell>
        </row>
        <row r="181">
          <cell r="B181" t="str">
            <v>Сланцы</v>
          </cell>
          <cell r="C181" t="str">
            <v>Другие виды топлива</v>
          </cell>
          <cell r="E181">
            <v>0</v>
          </cell>
          <cell r="F181">
            <v>0</v>
          </cell>
          <cell r="G181">
            <v>0</v>
          </cell>
          <cell r="H181">
            <v>0</v>
          </cell>
          <cell r="I181">
            <v>0</v>
          </cell>
          <cell r="J181">
            <v>0</v>
          </cell>
        </row>
        <row r="183">
          <cell r="E183">
            <v>1203.1531285453857</v>
          </cell>
          <cell r="F183">
            <v>1218.1274858908675</v>
          </cell>
          <cell r="G183">
            <v>1203.1531285453857</v>
          </cell>
          <cell r="H183">
            <v>1218.1274858908675</v>
          </cell>
          <cell r="I183">
            <v>0</v>
          </cell>
          <cell r="J183">
            <v>0</v>
          </cell>
        </row>
        <row r="186">
          <cell r="E186">
            <v>0</v>
          </cell>
          <cell r="F186">
            <v>0</v>
          </cell>
          <cell r="G186">
            <v>0</v>
          </cell>
          <cell r="H186">
            <v>0</v>
          </cell>
          <cell r="I186">
            <v>0</v>
          </cell>
          <cell r="J186">
            <v>0</v>
          </cell>
        </row>
        <row r="187">
          <cell r="B187" t="str">
            <v>Уголь разреза-1</v>
          </cell>
          <cell r="E187">
            <v>0</v>
          </cell>
          <cell r="F187">
            <v>0</v>
          </cell>
          <cell r="G187">
            <v>0</v>
          </cell>
          <cell r="H187">
            <v>0</v>
          </cell>
          <cell r="I187">
            <v>0</v>
          </cell>
          <cell r="J187">
            <v>0</v>
          </cell>
        </row>
        <row r="188">
          <cell r="B188" t="str">
            <v>Уголь разреза-2</v>
          </cell>
          <cell r="E188">
            <v>0</v>
          </cell>
          <cell r="F188">
            <v>0</v>
          </cell>
          <cell r="G188">
            <v>0</v>
          </cell>
          <cell r="H188">
            <v>0</v>
          </cell>
          <cell r="I188">
            <v>0</v>
          </cell>
          <cell r="J188">
            <v>0</v>
          </cell>
        </row>
        <row r="190">
          <cell r="E190">
            <v>3751.9465</v>
          </cell>
          <cell r="F190">
            <v>3751.9465</v>
          </cell>
          <cell r="G190">
            <v>3751.9465</v>
          </cell>
          <cell r="H190">
            <v>3751.9502720000005</v>
          </cell>
          <cell r="I190">
            <v>0</v>
          </cell>
          <cell r="J190">
            <v>0</v>
          </cell>
        </row>
        <row r="191">
          <cell r="E191">
            <v>1335.538</v>
          </cell>
          <cell r="F191">
            <v>1353.0290293553039</v>
          </cell>
          <cell r="G191">
            <v>1335.538</v>
          </cell>
          <cell r="H191">
            <v>1353.0290293553039</v>
          </cell>
          <cell r="I191">
            <v>0</v>
          </cell>
          <cell r="J191">
            <v>0</v>
          </cell>
        </row>
        <row r="192">
          <cell r="E192">
            <v>1335.538</v>
          </cell>
          <cell r="F192">
            <v>1335.538</v>
          </cell>
          <cell r="G192">
            <v>1335.538</v>
          </cell>
          <cell r="H192">
            <v>1353.0290293553039</v>
          </cell>
          <cell r="I192">
            <v>0</v>
          </cell>
          <cell r="J192">
            <v>0</v>
          </cell>
        </row>
        <row r="193">
          <cell r="E193">
            <v>0</v>
          </cell>
          <cell r="F193">
            <v>0</v>
          </cell>
          <cell r="G193">
            <v>0</v>
          </cell>
          <cell r="H193">
            <v>0</v>
          </cell>
          <cell r="I193">
            <v>0</v>
          </cell>
          <cell r="J193">
            <v>0</v>
          </cell>
        </row>
        <row r="194">
          <cell r="E194">
            <v>0</v>
          </cell>
          <cell r="F194">
            <v>0</v>
          </cell>
          <cell r="G194">
            <v>0</v>
          </cell>
          <cell r="H194">
            <v>0</v>
          </cell>
          <cell r="I194">
            <v>0</v>
          </cell>
          <cell r="J194">
            <v>0</v>
          </cell>
        </row>
        <row r="195">
          <cell r="E195">
            <v>0</v>
          </cell>
          <cell r="F195">
            <v>0</v>
          </cell>
          <cell r="G195">
            <v>0</v>
          </cell>
          <cell r="H195">
            <v>0</v>
          </cell>
          <cell r="I195">
            <v>0</v>
          </cell>
          <cell r="J195">
            <v>0</v>
          </cell>
        </row>
        <row r="196">
          <cell r="B196" t="str">
            <v>Торф</v>
          </cell>
          <cell r="E196">
            <v>0</v>
          </cell>
          <cell r="F196">
            <v>0</v>
          </cell>
          <cell r="G196">
            <v>0</v>
          </cell>
          <cell r="H196">
            <v>0</v>
          </cell>
          <cell r="I196">
            <v>0</v>
          </cell>
          <cell r="J196">
            <v>0</v>
          </cell>
        </row>
        <row r="197">
          <cell r="B197" t="str">
            <v>Сланцы</v>
          </cell>
          <cell r="E197">
            <v>0</v>
          </cell>
          <cell r="F197">
            <v>0</v>
          </cell>
          <cell r="G197">
            <v>0</v>
          </cell>
          <cell r="H197">
            <v>0</v>
          </cell>
          <cell r="I197">
            <v>0</v>
          </cell>
          <cell r="J197">
            <v>0</v>
          </cell>
        </row>
        <row r="200">
          <cell r="E200">
            <v>324.86785065977159</v>
          </cell>
          <cell r="F200">
            <v>335.50380564660514</v>
          </cell>
          <cell r="G200">
            <v>324.86785065977159</v>
          </cell>
          <cell r="H200">
            <v>335.50380564660514</v>
          </cell>
          <cell r="I200">
            <v>0</v>
          </cell>
          <cell r="J200">
            <v>0</v>
          </cell>
        </row>
      </sheetData>
      <sheetData sheetId="8" refreshError="1"/>
      <sheetData sheetId="9" refreshError="1">
        <row r="3">
          <cell r="E3" t="str">
            <v>ПТЭЦ</v>
          </cell>
        </row>
        <row r="7">
          <cell r="E7">
            <v>391.66400000000004</v>
          </cell>
          <cell r="F7">
            <v>416.78499999999997</v>
          </cell>
          <cell r="G7">
            <v>421.20999999999992</v>
          </cell>
          <cell r="H7">
            <v>409.88633333333337</v>
          </cell>
          <cell r="I7">
            <v>423.74484570000016</v>
          </cell>
          <cell r="J7">
            <v>0</v>
          </cell>
          <cell r="K7">
            <v>0</v>
          </cell>
          <cell r="L7">
            <v>0</v>
          </cell>
          <cell r="M7">
            <v>0</v>
          </cell>
          <cell r="N7">
            <v>0</v>
          </cell>
        </row>
        <row r="8">
          <cell r="B8" t="str">
            <v xml:space="preserve"> - уголь всего, в том числе:</v>
          </cell>
          <cell r="C8" t="str">
            <v>Уголь</v>
          </cell>
          <cell r="E8">
            <v>0</v>
          </cell>
          <cell r="F8">
            <v>0</v>
          </cell>
          <cell r="G8">
            <v>0</v>
          </cell>
          <cell r="H8">
            <v>0</v>
          </cell>
          <cell r="I8">
            <v>0</v>
          </cell>
          <cell r="J8">
            <v>0</v>
          </cell>
          <cell r="K8">
            <v>0</v>
          </cell>
          <cell r="L8">
            <v>0</v>
          </cell>
          <cell r="M8">
            <v>0</v>
          </cell>
          <cell r="N8">
            <v>0</v>
          </cell>
        </row>
        <row r="9">
          <cell r="B9" t="str">
            <v>Уголь разреза-1</v>
          </cell>
          <cell r="C9" t="str">
            <v>Уголь</v>
          </cell>
          <cell r="H9">
            <v>0</v>
          </cell>
          <cell r="M9">
            <v>0</v>
          </cell>
        </row>
        <row r="10">
          <cell r="B10" t="str">
            <v>Уголь разреза-2</v>
          </cell>
          <cell r="C10" t="str">
            <v>Уголь</v>
          </cell>
          <cell r="H10">
            <v>0</v>
          </cell>
          <cell r="M10">
            <v>0</v>
          </cell>
        </row>
        <row r="11">
          <cell r="B11" t="str">
            <v>Добавить строки</v>
          </cell>
        </row>
        <row r="12">
          <cell r="B12" t="str">
            <v xml:space="preserve"> - мазут</v>
          </cell>
          <cell r="C12" t="str">
            <v>Мазут</v>
          </cell>
          <cell r="E12">
            <v>9.3800000000000008</v>
          </cell>
          <cell r="F12">
            <v>5.6020000000000003</v>
          </cell>
          <cell r="G12">
            <v>0.91799999999999993</v>
          </cell>
          <cell r="H12">
            <v>5.3</v>
          </cell>
          <cell r="I12">
            <v>8.5049969030395616</v>
          </cell>
          <cell r="M12">
            <v>0</v>
          </cell>
        </row>
        <row r="13">
          <cell r="B13" t="str">
            <v xml:space="preserve"> - газ всего, в том числе:</v>
          </cell>
          <cell r="C13" t="str">
            <v>Газ</v>
          </cell>
          <cell r="E13">
            <v>382.28400000000005</v>
          </cell>
          <cell r="F13">
            <v>411.18299999999999</v>
          </cell>
          <cell r="G13">
            <v>420.29199999999992</v>
          </cell>
          <cell r="H13">
            <v>404.58633333333336</v>
          </cell>
          <cell r="I13">
            <v>415.23984879696059</v>
          </cell>
          <cell r="J13">
            <v>0</v>
          </cell>
          <cell r="K13">
            <v>0</v>
          </cell>
          <cell r="L13">
            <v>0</v>
          </cell>
          <cell r="M13">
            <v>0</v>
          </cell>
          <cell r="N13">
            <v>0</v>
          </cell>
        </row>
        <row r="14">
          <cell r="B14" t="str">
            <v>Газ лимитный</v>
          </cell>
          <cell r="C14" t="str">
            <v>Газ</v>
          </cell>
          <cell r="E14">
            <v>382.28400000000005</v>
          </cell>
          <cell r="F14">
            <v>390.363</v>
          </cell>
          <cell r="G14">
            <v>376.26199999999994</v>
          </cell>
          <cell r="H14">
            <v>382.96966666666668</v>
          </cell>
          <cell r="I14">
            <v>415.23984879696059</v>
          </cell>
          <cell r="M14">
            <v>0</v>
          </cell>
        </row>
        <row r="15">
          <cell r="B15" t="str">
            <v>Газ сверхлимитный</v>
          </cell>
          <cell r="C15" t="str">
            <v>Газ</v>
          </cell>
          <cell r="F15">
            <v>20.82</v>
          </cell>
          <cell r="G15">
            <v>44.03</v>
          </cell>
          <cell r="H15">
            <v>21.616666666666664</v>
          </cell>
          <cell r="M15">
            <v>0</v>
          </cell>
        </row>
        <row r="16">
          <cell r="B16" t="str">
            <v>Газ коммерческий</v>
          </cell>
          <cell r="C16" t="str">
            <v>Газ</v>
          </cell>
          <cell r="H16">
            <v>0</v>
          </cell>
          <cell r="M16">
            <v>0</v>
          </cell>
        </row>
        <row r="17">
          <cell r="B17" t="str">
            <v xml:space="preserve"> - др.виды топлива</v>
          </cell>
          <cell r="C17" t="str">
            <v>Другие виды топлива</v>
          </cell>
          <cell r="E17">
            <v>0</v>
          </cell>
          <cell r="F17">
            <v>0</v>
          </cell>
          <cell r="G17">
            <v>0</v>
          </cell>
          <cell r="H17">
            <v>0</v>
          </cell>
          <cell r="I17">
            <v>0</v>
          </cell>
          <cell r="J17">
            <v>0</v>
          </cell>
          <cell r="K17">
            <v>0</v>
          </cell>
          <cell r="L17">
            <v>0</v>
          </cell>
          <cell r="M17">
            <v>0</v>
          </cell>
          <cell r="N17">
            <v>0</v>
          </cell>
        </row>
        <row r="18">
          <cell r="B18" t="str">
            <v>Торф</v>
          </cell>
          <cell r="C18" t="str">
            <v>Другие виды топлива</v>
          </cell>
          <cell r="H18">
            <v>0</v>
          </cell>
          <cell r="M18">
            <v>0</v>
          </cell>
        </row>
        <row r="19">
          <cell r="B19" t="str">
            <v>Сланцы</v>
          </cell>
          <cell r="C19" t="str">
            <v>Другие виды топлива</v>
          </cell>
          <cell r="H19">
            <v>0</v>
          </cell>
          <cell r="M19">
            <v>0</v>
          </cell>
        </row>
        <row r="20">
          <cell r="B20" t="str">
            <v>Добавить строки</v>
          </cell>
        </row>
        <row r="21">
          <cell r="E21">
            <v>201.76100000000002</v>
          </cell>
          <cell r="F21">
            <v>215.75299999999999</v>
          </cell>
          <cell r="G21">
            <v>211.458</v>
          </cell>
          <cell r="H21">
            <v>209.65733333333333</v>
          </cell>
          <cell r="I21">
            <v>221.12517069999998</v>
          </cell>
          <cell r="M21">
            <v>0</v>
          </cell>
        </row>
        <row r="23">
          <cell r="E23">
            <v>99.999999999999986</v>
          </cell>
          <cell r="F23">
            <v>100.00000000000001</v>
          </cell>
          <cell r="G23">
            <v>100.00000000000001</v>
          </cell>
          <cell r="H23">
            <v>100</v>
          </cell>
          <cell r="I23">
            <v>100</v>
          </cell>
          <cell r="J23">
            <v>0</v>
          </cell>
          <cell r="K23">
            <v>0</v>
          </cell>
          <cell r="L23">
            <v>0</v>
          </cell>
          <cell r="M23">
            <v>0</v>
          </cell>
          <cell r="N23">
            <v>0</v>
          </cell>
        </row>
        <row r="24">
          <cell r="B24" t="str">
            <v xml:space="preserve"> - уголь всего, в том числе:</v>
          </cell>
          <cell r="C24" t="str">
            <v>Уголь</v>
          </cell>
          <cell r="E24">
            <v>0</v>
          </cell>
          <cell r="F24">
            <v>0</v>
          </cell>
          <cell r="G24">
            <v>0</v>
          </cell>
          <cell r="H24">
            <v>0</v>
          </cell>
          <cell r="I24">
            <v>0</v>
          </cell>
          <cell r="J24">
            <v>0</v>
          </cell>
          <cell r="K24">
            <v>0</v>
          </cell>
          <cell r="L24">
            <v>0</v>
          </cell>
          <cell r="M24">
            <v>0</v>
          </cell>
          <cell r="N24">
            <v>0</v>
          </cell>
        </row>
        <row r="25">
          <cell r="B25" t="str">
            <v>Уголь разреза-1</v>
          </cell>
          <cell r="C25" t="str">
            <v>Уголь</v>
          </cell>
          <cell r="E25">
            <v>0</v>
          </cell>
          <cell r="F25">
            <v>0</v>
          </cell>
          <cell r="G25">
            <v>0</v>
          </cell>
          <cell r="H25">
            <v>0</v>
          </cell>
          <cell r="I25">
            <v>0</v>
          </cell>
          <cell r="J25">
            <v>0</v>
          </cell>
          <cell r="K25">
            <v>0</v>
          </cell>
          <cell r="L25">
            <v>0</v>
          </cell>
          <cell r="M25">
            <v>0</v>
          </cell>
          <cell r="N25">
            <v>0</v>
          </cell>
        </row>
        <row r="26">
          <cell r="B26" t="str">
            <v>Уголь разреза-2</v>
          </cell>
          <cell r="C26" t="str">
            <v>Уголь</v>
          </cell>
          <cell r="E26">
            <v>0</v>
          </cell>
          <cell r="F26">
            <v>0</v>
          </cell>
          <cell r="G26">
            <v>0</v>
          </cell>
          <cell r="H26">
            <v>0</v>
          </cell>
          <cell r="I26">
            <v>0</v>
          </cell>
          <cell r="J26">
            <v>0</v>
          </cell>
          <cell r="K26">
            <v>0</v>
          </cell>
          <cell r="L26">
            <v>0</v>
          </cell>
          <cell r="M26">
            <v>0</v>
          </cell>
          <cell r="N26">
            <v>0</v>
          </cell>
        </row>
        <row r="27">
          <cell r="B27" t="str">
            <v>Добавить строки</v>
          </cell>
        </row>
        <row r="28">
          <cell r="B28" t="str">
            <v xml:space="preserve"> - мазут</v>
          </cell>
          <cell r="C28" t="str">
            <v>Мазут</v>
          </cell>
          <cell r="E28">
            <v>2.3949099227909638</v>
          </cell>
          <cell r="F28">
            <v>1.3440982760895908</v>
          </cell>
          <cell r="G28">
            <v>0.2179435436005793</v>
          </cell>
          <cell r="H28">
            <v>1.2930414041616414</v>
          </cell>
          <cell r="I28">
            <v>2.0071033286528444</v>
          </cell>
          <cell r="J28">
            <v>0</v>
          </cell>
          <cell r="K28">
            <v>0</v>
          </cell>
          <cell r="L28">
            <v>0</v>
          </cell>
          <cell r="M28">
            <v>0</v>
          </cell>
          <cell r="N28">
            <v>0</v>
          </cell>
        </row>
        <row r="29">
          <cell r="B29" t="str">
            <v xml:space="preserve"> - газ всего, в том числе:</v>
          </cell>
          <cell r="C29" t="str">
            <v>Газ</v>
          </cell>
          <cell r="E29">
            <v>97.605090077209027</v>
          </cell>
          <cell r="F29">
            <v>98.655901723910418</v>
          </cell>
          <cell r="G29">
            <v>99.782056456399431</v>
          </cell>
          <cell r="H29">
            <v>98.706958595838358</v>
          </cell>
          <cell r="I29">
            <v>97.992896671347154</v>
          </cell>
          <cell r="J29">
            <v>0</v>
          </cell>
          <cell r="K29">
            <v>0</v>
          </cell>
          <cell r="L29">
            <v>0</v>
          </cell>
          <cell r="M29">
            <v>0</v>
          </cell>
          <cell r="N29">
            <v>0</v>
          </cell>
        </row>
        <row r="30">
          <cell r="B30" t="str">
            <v>Газ лимитный</v>
          </cell>
          <cell r="C30" t="str">
            <v>Газ</v>
          </cell>
          <cell r="E30">
            <v>97.605090077209027</v>
          </cell>
          <cell r="F30">
            <v>93.660520412202942</v>
          </cell>
          <cell r="G30">
            <v>89.328838346667936</v>
          </cell>
          <cell r="H30">
            <v>93.433138780751406</v>
          </cell>
          <cell r="I30">
            <v>97.992896671347154</v>
          </cell>
          <cell r="J30">
            <v>0</v>
          </cell>
          <cell r="K30">
            <v>0</v>
          </cell>
          <cell r="L30">
            <v>0</v>
          </cell>
          <cell r="M30">
            <v>0</v>
          </cell>
          <cell r="N30">
            <v>0</v>
          </cell>
        </row>
        <row r="31">
          <cell r="B31" t="str">
            <v>Газ сверхлимитный</v>
          </cell>
          <cell r="C31" t="str">
            <v>Газ</v>
          </cell>
          <cell r="E31">
            <v>0</v>
          </cell>
          <cell r="F31">
            <v>4.995381311707475</v>
          </cell>
          <cell r="G31">
            <v>10.453218109731489</v>
          </cell>
          <cell r="H31">
            <v>5.273819815086946</v>
          </cell>
          <cell r="I31">
            <v>0</v>
          </cell>
          <cell r="J31">
            <v>0</v>
          </cell>
          <cell r="K31">
            <v>0</v>
          </cell>
          <cell r="L31">
            <v>0</v>
          </cell>
          <cell r="M31">
            <v>0</v>
          </cell>
          <cell r="N31">
            <v>0</v>
          </cell>
        </row>
        <row r="32">
          <cell r="B32" t="str">
            <v>Газ коммерческий</v>
          </cell>
          <cell r="C32" t="str">
            <v>Газ</v>
          </cell>
          <cell r="E32">
            <v>0</v>
          </cell>
          <cell r="F32">
            <v>0</v>
          </cell>
          <cell r="G32">
            <v>0</v>
          </cell>
          <cell r="H32">
            <v>0</v>
          </cell>
          <cell r="I32">
            <v>0</v>
          </cell>
          <cell r="J32">
            <v>0</v>
          </cell>
          <cell r="K32">
            <v>0</v>
          </cell>
          <cell r="L32">
            <v>0</v>
          </cell>
          <cell r="M32">
            <v>0</v>
          </cell>
          <cell r="N32">
            <v>0</v>
          </cell>
        </row>
        <row r="33">
          <cell r="B33" t="str">
            <v xml:space="preserve"> - др.виды топлива</v>
          </cell>
          <cell r="C33" t="str">
            <v>Другие виды топлива</v>
          </cell>
          <cell r="E33">
            <v>0</v>
          </cell>
          <cell r="F33">
            <v>0</v>
          </cell>
          <cell r="G33">
            <v>0</v>
          </cell>
          <cell r="H33">
            <v>0</v>
          </cell>
          <cell r="I33">
            <v>0</v>
          </cell>
          <cell r="J33">
            <v>0</v>
          </cell>
          <cell r="K33">
            <v>0</v>
          </cell>
          <cell r="L33">
            <v>0</v>
          </cell>
          <cell r="M33">
            <v>0</v>
          </cell>
          <cell r="N33">
            <v>0</v>
          </cell>
        </row>
        <row r="34">
          <cell r="B34" t="str">
            <v>Торф</v>
          </cell>
          <cell r="C34" t="str">
            <v>Другие виды топлива</v>
          </cell>
          <cell r="E34">
            <v>0</v>
          </cell>
          <cell r="F34">
            <v>0</v>
          </cell>
          <cell r="G34">
            <v>0</v>
          </cell>
          <cell r="H34">
            <v>0</v>
          </cell>
          <cell r="I34">
            <v>0</v>
          </cell>
          <cell r="J34">
            <v>0</v>
          </cell>
          <cell r="K34">
            <v>0</v>
          </cell>
          <cell r="L34">
            <v>0</v>
          </cell>
          <cell r="M34">
            <v>0</v>
          </cell>
          <cell r="N34">
            <v>0</v>
          </cell>
        </row>
        <row r="35">
          <cell r="B35" t="str">
            <v>Сланцы</v>
          </cell>
          <cell r="C35" t="str">
            <v>Другие виды топлива</v>
          </cell>
          <cell r="E35">
            <v>0</v>
          </cell>
          <cell r="F35">
            <v>0</v>
          </cell>
          <cell r="G35">
            <v>0</v>
          </cell>
          <cell r="H35">
            <v>0</v>
          </cell>
          <cell r="I35">
            <v>0</v>
          </cell>
          <cell r="J35">
            <v>0</v>
          </cell>
          <cell r="K35">
            <v>0</v>
          </cell>
          <cell r="L35">
            <v>0</v>
          </cell>
          <cell r="M35">
            <v>0</v>
          </cell>
          <cell r="N35">
            <v>0</v>
          </cell>
        </row>
        <row r="36">
          <cell r="B36" t="str">
            <v>Добавить строки</v>
          </cell>
        </row>
        <row r="39">
          <cell r="B39" t="str">
            <v xml:space="preserve"> - уголь всего, в том числе:</v>
          </cell>
          <cell r="C39" t="str">
            <v>Уголь</v>
          </cell>
        </row>
        <row r="40">
          <cell r="B40" t="str">
            <v>Уголь разреза-1</v>
          </cell>
          <cell r="C40" t="str">
            <v>Уголь</v>
          </cell>
        </row>
        <row r="41">
          <cell r="B41" t="str">
            <v>Уголь разреза-2</v>
          </cell>
          <cell r="C41" t="str">
            <v>Уголь</v>
          </cell>
        </row>
        <row r="42">
          <cell r="B42" t="str">
            <v>Добавить строки</v>
          </cell>
        </row>
        <row r="43">
          <cell r="B43" t="str">
            <v xml:space="preserve"> - мазут</v>
          </cell>
          <cell r="C43" t="str">
            <v>Мазут</v>
          </cell>
          <cell r="E43">
            <v>1.357452966714906</v>
          </cell>
          <cell r="F43">
            <v>1.3653424323665613</v>
          </cell>
          <cell r="G43">
            <v>1.3721973094170401</v>
          </cell>
          <cell r="H43">
            <v>1.3649975694995025</v>
          </cell>
          <cell r="I43">
            <v>1.35</v>
          </cell>
        </row>
        <row r="44">
          <cell r="B44" t="str">
            <v xml:space="preserve"> - газ всего, в том числе:</v>
          </cell>
          <cell r="C44" t="str">
            <v>Газ</v>
          </cell>
          <cell r="E44">
            <v>1.1433373808911407</v>
          </cell>
          <cell r="F44">
            <v>1.1422067279646657</v>
          </cell>
          <cell r="G44">
            <v>1.1419302602335528</v>
          </cell>
          <cell r="H44">
            <v>1.1424914563631197</v>
          </cell>
          <cell r="I44">
            <v>1.1428728703933069</v>
          </cell>
        </row>
        <row r="45">
          <cell r="B45" t="str">
            <v>Газ лимитный</v>
          </cell>
          <cell r="C45" t="str">
            <v>Газ</v>
          </cell>
        </row>
        <row r="46">
          <cell r="B46" t="str">
            <v>Газ сверхлимитный</v>
          </cell>
          <cell r="C46" t="str">
            <v>Газ</v>
          </cell>
        </row>
        <row r="47">
          <cell r="B47" t="str">
            <v>Газ коммерческий</v>
          </cell>
          <cell r="C47" t="str">
            <v>Газ</v>
          </cell>
        </row>
        <row r="48">
          <cell r="B48" t="str">
            <v xml:space="preserve"> - др.виды топлива</v>
          </cell>
          <cell r="C48" t="str">
            <v>Другие виды топлива</v>
          </cell>
        </row>
        <row r="49">
          <cell r="B49" t="str">
            <v>Торф</v>
          </cell>
          <cell r="C49" t="str">
            <v>Другие виды топлива</v>
          </cell>
        </row>
        <row r="50">
          <cell r="B50" t="str">
            <v>Сланцы</v>
          </cell>
          <cell r="C50" t="str">
            <v>Другие виды топлива</v>
          </cell>
        </row>
        <row r="51">
          <cell r="B51" t="str">
            <v>Добавить строки</v>
          </cell>
        </row>
      </sheetData>
      <sheetData sheetId="10"/>
      <sheetData sheetId="11"/>
      <sheetData sheetId="12"/>
      <sheetData sheetId="13"/>
      <sheetData sheetId="14"/>
      <sheetData sheetId="15" refreshError="1"/>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4">
          <cell r="E4">
            <v>0</v>
          </cell>
        </row>
      </sheetData>
      <sheetData sheetId="100" refreshError="1"/>
      <sheetData sheetId="101" refreshError="1"/>
      <sheetData sheetId="102" refreshError="1"/>
      <sheetData sheetId="10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3"/>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2.1"/>
      <sheetName val="4"/>
      <sheetName val="Лист1"/>
      <sheetName val="0_1"/>
      <sheetName val="6_1"/>
      <sheetName val="17_1"/>
      <sheetName val="24_1"/>
      <sheetName val="ВЗ"/>
      <sheetName val="МВЗ"/>
      <sheetName val="ПФМ"/>
      <sheetName val="ФК"/>
      <sheetName val="Карельский_GES.2007.5_исп"/>
      <sheetName val="0_11"/>
      <sheetName val="6_11"/>
      <sheetName val="17_11"/>
      <sheetName val="24_11"/>
      <sheetName val="2_1"/>
      <sheetName val="Карельский_GES_2007_5_исп"/>
      <sheetName val="18.1"/>
      <sheetName val="19.1.1"/>
      <sheetName val="19.1.2"/>
      <sheetName val="19.2"/>
      <sheetName val="21.1"/>
      <sheetName val="21.2.1"/>
      <sheetName val="21.2.2"/>
      <sheetName val="21.4"/>
      <sheetName val="28.3"/>
      <sheetName val="1.1"/>
      <sheetName val="1.2"/>
      <sheetName val="18.2"/>
      <sheetName val="20.1"/>
      <sheetName val="21.3"/>
      <sheetName val="25.1"/>
      <sheetName val="28.1"/>
      <sheetName val="28.2"/>
      <sheetName val="P2.1"/>
      <sheetName val="P2.2"/>
      <sheetName val="Справочник"/>
      <sheetName val="Источники"/>
      <sheetName val="справочник ддс"/>
      <sheetName val="Номер работы"/>
      <sheetName val="СВОД"/>
      <sheetName val="2.2"/>
      <sheetName val="СбытМО"/>
      <sheetName val="БДР"/>
      <sheetName val="Инфо"/>
      <sheetName val="Принадлежность"/>
      <sheetName val="мэппинг ВД"/>
      <sheetName val="Титульный"/>
      <sheetName val="ЗКЗ"/>
      <sheetName val="Лист2"/>
      <sheetName val="перекрестка"/>
      <sheetName val="2. Перечень ЦФО"/>
      <sheetName val="Подразделения"/>
      <sheetName val="Перечень ДО"/>
      <sheetName val="Лив. и пром. стоки (окончатель)"/>
      <sheetName val="Тех. Вода  (окончательный)"/>
      <sheetName val="ХБС  (окончательный)"/>
      <sheetName val="данные без корректировки(факт)"/>
      <sheetName val="Пит. вода (окончательный)"/>
      <sheetName val="страхов"/>
      <sheetName val="XLR_NoRangeSheet"/>
      <sheetName val="пр-во"/>
      <sheetName val="TSheet"/>
      <sheetName val="регионы"/>
      <sheetName val="Спр. классов АРМов"/>
      <sheetName val="план поставок"/>
      <sheetName val="ORGS"/>
      <sheetName val="Обнулить"/>
      <sheetName val="regs"/>
      <sheetName val="Баланс энергии"/>
      <sheetName val="УПХ"/>
      <sheetName val="УНПХ"/>
      <sheetName val="Транспортный налог"/>
      <sheetName val="Баланс мощности"/>
      <sheetName val="Страхование"/>
      <sheetName val=" КВЛ 2012-2014 план"/>
      <sheetName val="Амортизация по уровням напр-я"/>
      <sheetName val="Оплата труда"/>
      <sheetName val="TEHSHEET"/>
      <sheetName val="Материалы"/>
      <sheetName val="Ремонты 2014 год план"/>
      <sheetName val="Сводная ремонт"/>
      <sheetName val="Плата за землю"/>
      <sheetName val="ОТ и ТБ"/>
      <sheetName val="Аренда имущества"/>
      <sheetName val="Командировки"/>
      <sheetName val="Обучение"/>
      <sheetName val="Прочие НР"/>
      <sheetName val="Услуги банков"/>
      <sheetName val="Налог на имущество"/>
      <sheetName val="Выпадающий доход"/>
      <sheetName val="Соц характер"/>
      <sheetName val="Свод по амортизации"/>
      <sheetName val="Численность"/>
      <sheetName val="butubmf"/>
      <sheetName val="kpis vls"/>
      <sheetName val="FST5"/>
      <sheetName val="на 1 тут"/>
      <sheetName val="фин план"/>
      <sheetName val="справочно"/>
      <sheetName val="DEHolly"/>
      <sheetName val="DELong"/>
      <sheetName val="DML"/>
      <sheetName val="IP"/>
      <sheetName val="OvhdOther"/>
      <sheetName val="SlsElim"/>
      <sheetName val="VEC"/>
      <sheetName val="Instructions&amp;Inputs"/>
      <sheetName val="9.кп new"/>
      <sheetName val="тех.лист"/>
      <sheetName val="Оперативный факт за январь 2010"/>
      <sheetName val="Riders for Info Pack"/>
      <sheetName val="Categories"/>
      <sheetName val="Проводки'02"/>
      <sheetName val="УрРасч"/>
      <sheetName val="АКРасч"/>
      <sheetName val="хоз_расходы"/>
      <sheetName val="Продажи"/>
      <sheetName val="с теми же формулами"/>
      <sheetName val="fes"/>
      <sheetName val="31.08.2004"/>
      <sheetName val="MR_01_2010"/>
      <sheetName val="ЛС1"/>
      <sheetName val="output"/>
      <sheetName val="FS-97"/>
      <sheetName val="synthgraph"/>
      <sheetName val="Grain consumption"/>
      <sheetName val="Mumbai-sourced Data"/>
      <sheetName val="Population"/>
      <sheetName val="Cash Costs"/>
      <sheetName val="Meat Consumption"/>
      <sheetName val="GDP, Population, Land"/>
      <sheetName val="Fertecon Data"/>
      <sheetName val="BioFuel"/>
    </sheetNames>
    <sheetDataSet>
      <sheetData sheetId="0" refreshError="1"/>
      <sheetData sheetId="1" refreshError="1"/>
      <sheetData sheetId="2" refreshError="1"/>
      <sheetData sheetId="3" refreshError="1"/>
      <sheetData sheetId="4" refreshError="1"/>
      <sheetData sheetId="5" refreshError="1">
        <row r="5">
          <cell r="D5" t="str">
            <v>ТГК-1</v>
          </cell>
        </row>
        <row r="6">
          <cell r="D6">
            <v>632.79999999999995</v>
          </cell>
          <cell r="E6">
            <v>632.79999999999995</v>
          </cell>
          <cell r="F6">
            <v>620.59999999999991</v>
          </cell>
          <cell r="G6">
            <v>620.59999999999991</v>
          </cell>
          <cell r="H6">
            <v>620.59999999999991</v>
          </cell>
          <cell r="I6">
            <v>100</v>
          </cell>
          <cell r="J6">
            <v>100</v>
          </cell>
          <cell r="K6">
            <v>98.072060682680146</v>
          </cell>
          <cell r="L6">
            <v>98.072060682680146</v>
          </cell>
        </row>
        <row r="7">
          <cell r="I7">
            <v>0</v>
          </cell>
          <cell r="J7">
            <v>0</v>
          </cell>
          <cell r="K7">
            <v>0</v>
          </cell>
          <cell r="L7">
            <v>0</v>
          </cell>
        </row>
        <row r="8">
          <cell r="I8">
            <v>0</v>
          </cell>
          <cell r="J8">
            <v>0</v>
          </cell>
          <cell r="K8">
            <v>0</v>
          </cell>
          <cell r="L8">
            <v>0</v>
          </cell>
        </row>
        <row r="9">
          <cell r="I9">
            <v>0</v>
          </cell>
          <cell r="J9">
            <v>0</v>
          </cell>
          <cell r="K9">
            <v>0</v>
          </cell>
          <cell r="L9">
            <v>0</v>
          </cell>
        </row>
        <row r="10">
          <cell r="E10">
            <v>632.79999999999995</v>
          </cell>
          <cell r="F10">
            <v>620.59999999999991</v>
          </cell>
          <cell r="G10">
            <v>620.59999999999991</v>
          </cell>
          <cell r="H10">
            <v>620.59999999999991</v>
          </cell>
          <cell r="I10">
            <v>100</v>
          </cell>
          <cell r="J10">
            <v>100</v>
          </cell>
          <cell r="K10">
            <v>0</v>
          </cell>
          <cell r="L10">
            <v>98.072060682680146</v>
          </cell>
        </row>
        <row r="11">
          <cell r="I11">
            <v>0</v>
          </cell>
          <cell r="J11">
            <v>0</v>
          </cell>
          <cell r="K11">
            <v>0</v>
          </cell>
          <cell r="L11">
            <v>0</v>
          </cell>
        </row>
        <row r="12">
          <cell r="E12">
            <v>89.7</v>
          </cell>
          <cell r="F12">
            <v>52.5</v>
          </cell>
          <cell r="G12">
            <v>52.5</v>
          </cell>
          <cell r="H12">
            <v>52.300000000000004</v>
          </cell>
          <cell r="I12">
            <v>99.619047619047635</v>
          </cell>
          <cell r="J12">
            <v>99.619047619047635</v>
          </cell>
          <cell r="K12">
            <v>0</v>
          </cell>
          <cell r="L12">
            <v>58.305462653288743</v>
          </cell>
        </row>
        <row r="14">
          <cell r="F14">
            <v>3</v>
          </cell>
          <cell r="G14">
            <v>3</v>
          </cell>
          <cell r="H14">
            <v>3</v>
          </cell>
          <cell r="I14">
            <v>100</v>
          </cell>
          <cell r="J14">
            <v>100</v>
          </cell>
          <cell r="K14">
            <v>0</v>
          </cell>
          <cell r="L14">
            <v>0</v>
          </cell>
        </row>
        <row r="15">
          <cell r="E15">
            <v>43.1</v>
          </cell>
          <cell r="F15">
            <v>26.1</v>
          </cell>
          <cell r="G15">
            <v>26.1</v>
          </cell>
          <cell r="H15">
            <v>16.600000000000001</v>
          </cell>
          <cell r="I15">
            <v>63.601532567049816</v>
          </cell>
          <cell r="J15">
            <v>63.601532567049816</v>
          </cell>
          <cell r="K15">
            <v>0</v>
          </cell>
          <cell r="L15">
            <v>38.515081206496518</v>
          </cell>
        </row>
        <row r="16">
          <cell r="I16">
            <v>0</v>
          </cell>
          <cell r="J16">
            <v>0</v>
          </cell>
          <cell r="K16">
            <v>0</v>
          </cell>
          <cell r="L16">
            <v>0</v>
          </cell>
        </row>
        <row r="17">
          <cell r="E17">
            <v>46.6</v>
          </cell>
          <cell r="F17">
            <v>23.4</v>
          </cell>
          <cell r="G17">
            <v>23.4</v>
          </cell>
          <cell r="H17">
            <v>32.700000000000003</v>
          </cell>
          <cell r="I17">
            <v>139.74358974358975</v>
          </cell>
          <cell r="J17">
            <v>139.74358974358975</v>
          </cell>
          <cell r="K17">
            <v>0</v>
          </cell>
          <cell r="L17">
            <v>70.171673819742495</v>
          </cell>
        </row>
        <row r="18">
          <cell r="E18">
            <v>183.2</v>
          </cell>
          <cell r="F18">
            <v>216.9</v>
          </cell>
          <cell r="G18">
            <v>243.4</v>
          </cell>
          <cell r="H18">
            <v>277.90000000000003</v>
          </cell>
          <cell r="I18">
            <v>128.12355924389121</v>
          </cell>
          <cell r="J18">
            <v>114.17419884963024</v>
          </cell>
          <cell r="K18">
            <v>0</v>
          </cell>
          <cell r="L18">
            <v>151.69213973799128</v>
          </cell>
        </row>
        <row r="20">
          <cell r="E20">
            <v>154.19999999999999</v>
          </cell>
          <cell r="F20">
            <v>195.3</v>
          </cell>
          <cell r="G20">
            <v>221.8</v>
          </cell>
          <cell r="H20">
            <v>256.3</v>
          </cell>
          <cell r="I20">
            <v>131.23399897593447</v>
          </cell>
          <cell r="J20">
            <v>115.55455365193868</v>
          </cell>
          <cell r="K20">
            <v>0</v>
          </cell>
          <cell r="L20">
            <v>166.21271076523996</v>
          </cell>
        </row>
        <row r="21">
          <cell r="I21">
            <v>0</v>
          </cell>
          <cell r="J21">
            <v>0</v>
          </cell>
          <cell r="K21">
            <v>0</v>
          </cell>
          <cell r="L21">
            <v>0</v>
          </cell>
        </row>
        <row r="22">
          <cell r="E22">
            <v>29</v>
          </cell>
          <cell r="F22">
            <v>21.6</v>
          </cell>
          <cell r="G22">
            <v>21.6</v>
          </cell>
          <cell r="H22">
            <v>21.6</v>
          </cell>
          <cell r="I22">
            <v>100</v>
          </cell>
          <cell r="J22">
            <v>100</v>
          </cell>
          <cell r="K22">
            <v>0</v>
          </cell>
          <cell r="L22">
            <v>74.482758620689665</v>
          </cell>
        </row>
        <row r="23">
          <cell r="D23">
            <v>0</v>
          </cell>
          <cell r="E23">
            <v>359.89999999999992</v>
          </cell>
          <cell r="F23">
            <v>351.19999999999993</v>
          </cell>
          <cell r="G23">
            <v>324.69999999999993</v>
          </cell>
          <cell r="H23">
            <v>290.39999999999992</v>
          </cell>
          <cell r="I23">
            <v>82.687927107061498</v>
          </cell>
          <cell r="J23">
            <v>89.436402833384648</v>
          </cell>
          <cell r="K23">
            <v>0</v>
          </cell>
          <cell r="L23">
            <v>80.689080300083347</v>
          </cell>
        </row>
      </sheetData>
      <sheetData sheetId="6" refreshError="1">
        <row r="5">
          <cell r="F5" t="str">
            <v>ТГК-1</v>
          </cell>
          <cell r="G5" t="str">
            <v>ГЭС-1,2 бассейн Онежского озера</v>
          </cell>
          <cell r="H5" t="str">
            <v>ГЭС-3,4,5,6,7,9,10,14,16 бассейн Белого моря</v>
          </cell>
          <cell r="J5" t="str">
            <v>ТГК-1</v>
          </cell>
          <cell r="K5" t="str">
            <v>ГЭС-1,2 бассейн Онежского озера</v>
          </cell>
          <cell r="L5" t="str">
            <v>ГЭС-3,4,5,6,7,9,10,14,16 бассейн Белого моря</v>
          </cell>
          <cell r="N5" t="str">
            <v>ТГК-1</v>
          </cell>
          <cell r="O5" t="str">
            <v>ГЭС-1,2 бассейн Онежского озера</v>
          </cell>
          <cell r="P5" t="str">
            <v>ГЭС-3,4,5,6,7,9,10,14,16 бассейн Белого моря</v>
          </cell>
        </row>
        <row r="6">
          <cell r="E6">
            <v>509.59255200000001</v>
          </cell>
          <cell r="F6">
            <v>2639.5099999999998</v>
          </cell>
          <cell r="G6">
            <v>208</v>
          </cell>
          <cell r="H6">
            <v>2431.5099999999998</v>
          </cell>
          <cell r="J6">
            <v>2519.2109999999998</v>
          </cell>
          <cell r="K6">
            <v>208</v>
          </cell>
          <cell r="L6">
            <v>2311.2109999999998</v>
          </cell>
          <cell r="N6">
            <v>2372.5</v>
          </cell>
          <cell r="O6">
            <v>205</v>
          </cell>
          <cell r="P6">
            <v>2167.5</v>
          </cell>
          <cell r="R6">
            <v>89.884107277487118</v>
          </cell>
          <cell r="S6">
            <v>94.176311551513564</v>
          </cell>
        </row>
        <row r="7">
          <cell r="D7">
            <v>0</v>
          </cell>
          <cell r="E7">
            <v>4.8205200000000001</v>
          </cell>
          <cell r="F7">
            <v>20.808000000000003</v>
          </cell>
          <cell r="G7">
            <v>2.4340000000000002</v>
          </cell>
          <cell r="H7">
            <v>18.374000000000002</v>
          </cell>
          <cell r="J7">
            <v>20.808000000000003</v>
          </cell>
          <cell r="K7">
            <v>2.4340000000000002</v>
          </cell>
          <cell r="L7">
            <v>18.374000000000002</v>
          </cell>
          <cell r="N7">
            <v>19.304000000000002</v>
          </cell>
          <cell r="O7">
            <v>2.4340000000000002</v>
          </cell>
          <cell r="P7">
            <v>16.87</v>
          </cell>
          <cell r="R7">
            <v>92.772010765090343</v>
          </cell>
          <cell r="S7">
            <v>92.772010765090343</v>
          </cell>
        </row>
        <row r="8">
          <cell r="D8">
            <v>0</v>
          </cell>
          <cell r="E8">
            <v>4.8205200000000001</v>
          </cell>
          <cell r="F8">
            <v>20.808000000000003</v>
          </cell>
          <cell r="G8">
            <v>2.4340000000000002</v>
          </cell>
          <cell r="H8">
            <v>18.374000000000002</v>
          </cell>
          <cell r="I8">
            <v>100</v>
          </cell>
          <cell r="J8">
            <v>20.808000000000003</v>
          </cell>
          <cell r="K8">
            <v>2.4340000000000002</v>
          </cell>
          <cell r="L8">
            <v>18.374000000000002</v>
          </cell>
          <cell r="N8">
            <v>19.304000000000002</v>
          </cell>
          <cell r="O8">
            <v>2.4340000000000002</v>
          </cell>
          <cell r="P8">
            <v>16.87</v>
          </cell>
          <cell r="R8">
            <v>92.772010765090343</v>
          </cell>
          <cell r="S8">
            <v>92.772010765090343</v>
          </cell>
        </row>
        <row r="9">
          <cell r="F9">
            <v>0.78832813666172907</v>
          </cell>
          <cell r="G9">
            <v>1.1701923076923078</v>
          </cell>
          <cell r="H9">
            <v>0.75566211942373274</v>
          </cell>
          <cell r="I9">
            <v>89.884107277487118</v>
          </cell>
          <cell r="J9">
            <v>0.82597289389415995</v>
          </cell>
          <cell r="K9">
            <v>1.1701923076923078</v>
          </cell>
          <cell r="L9">
            <v>0.79499448557487851</v>
          </cell>
          <cell r="N9">
            <v>0.81365648050579564</v>
          </cell>
          <cell r="O9">
            <v>1.1873170731707319</v>
          </cell>
          <cell r="P9">
            <v>0.77831603229527113</v>
          </cell>
          <cell r="R9">
            <v>103.21291891867801</v>
          </cell>
          <cell r="S9">
            <v>98.508859857337811</v>
          </cell>
        </row>
        <row r="10">
          <cell r="D10">
            <v>0</v>
          </cell>
          <cell r="E10">
            <v>504.77203200000002</v>
          </cell>
          <cell r="F10">
            <v>0</v>
          </cell>
          <cell r="G10">
            <v>2498.4029999999998</v>
          </cell>
          <cell r="H10">
            <v>2353.1959999999999</v>
          </cell>
          <cell r="I10">
            <v>89.861160223652789</v>
          </cell>
          <cell r="J10">
            <v>0</v>
          </cell>
          <cell r="K10">
            <v>0</v>
          </cell>
          <cell r="L10">
            <v>466.18985419540832</v>
          </cell>
          <cell r="N10">
            <v>0</v>
          </cell>
          <cell r="R10">
            <v>0</v>
          </cell>
          <cell r="S10">
            <v>0</v>
          </cell>
        </row>
        <row r="11">
          <cell r="F11">
            <v>0</v>
          </cell>
          <cell r="G11">
            <v>0</v>
          </cell>
          <cell r="H11">
            <v>0</v>
          </cell>
          <cell r="I11">
            <v>90.318093655830111</v>
          </cell>
          <cell r="J11">
            <v>0</v>
          </cell>
          <cell r="K11">
            <v>0</v>
          </cell>
          <cell r="L11">
            <v>0</v>
          </cell>
          <cell r="N11">
            <v>0</v>
          </cell>
          <cell r="O11">
            <v>0</v>
          </cell>
          <cell r="P11">
            <v>0</v>
          </cell>
          <cell r="R11">
            <v>0</v>
          </cell>
          <cell r="S11">
            <v>0</v>
          </cell>
        </row>
        <row r="12">
          <cell r="D12">
            <v>0</v>
          </cell>
          <cell r="E12">
            <v>504.77203200000002</v>
          </cell>
          <cell r="F12">
            <v>2618.7019999999998</v>
          </cell>
          <cell r="G12">
            <v>205.566</v>
          </cell>
          <cell r="H12">
            <v>2413.136</v>
          </cell>
          <cell r="I12">
            <v>116.9823350318601</v>
          </cell>
          <cell r="J12">
            <v>2498.4029999999998</v>
          </cell>
          <cell r="K12">
            <v>205.566</v>
          </cell>
          <cell r="L12">
            <v>2292.837</v>
          </cell>
          <cell r="N12">
            <v>2353.1959999999999</v>
          </cell>
          <cell r="O12">
            <v>202.566</v>
          </cell>
          <cell r="P12">
            <v>2150.63</v>
          </cell>
          <cell r="R12">
            <v>89.861160223652789</v>
          </cell>
          <cell r="S12">
            <v>94.188007299062647</v>
          </cell>
        </row>
        <row r="13">
          <cell r="D13">
            <v>0</v>
          </cell>
          <cell r="E13">
            <v>11.154580000000001</v>
          </cell>
          <cell r="F13">
            <v>48.546999999999997</v>
          </cell>
          <cell r="G13">
            <v>0.14100000000000001</v>
          </cell>
          <cell r="H13">
            <v>48.405999999999999</v>
          </cell>
          <cell r="I13">
            <v>89.884107277487118</v>
          </cell>
          <cell r="J13">
            <v>37.485999999999997</v>
          </cell>
          <cell r="K13">
            <v>0.22599999999999998</v>
          </cell>
          <cell r="L13">
            <v>37.26</v>
          </cell>
          <cell r="N13">
            <v>31.881000000000004</v>
          </cell>
          <cell r="O13">
            <v>2.4509999999999996</v>
          </cell>
          <cell r="P13">
            <v>29.430000000000003</v>
          </cell>
          <cell r="R13">
            <v>65.670381279996718</v>
          </cell>
          <cell r="S13">
            <v>85.047751160433251</v>
          </cell>
        </row>
        <row r="14">
          <cell r="F14">
            <v>1.8538573690324442</v>
          </cell>
          <cell r="G14">
            <v>6.859110942471032E-2</v>
          </cell>
          <cell r="H14">
            <v>2.0059375020719927</v>
          </cell>
          <cell r="I14">
            <v>104.45468854765696</v>
          </cell>
          <cell r="J14">
            <v>1.5003984545327556</v>
          </cell>
          <cell r="K14">
            <v>0.10994035978712433</v>
          </cell>
          <cell r="L14">
            <v>1.6250610052088308</v>
          </cell>
          <cell r="N14">
            <v>1.3547957756175009</v>
          </cell>
          <cell r="O14">
            <v>1.2099760078196733</v>
          </cell>
          <cell r="P14">
            <v>1.3684362256641078</v>
          </cell>
          <cell r="R14">
            <v>73.079827944076897</v>
          </cell>
          <cell r="S14">
            <v>90.295732545219309</v>
          </cell>
        </row>
        <row r="15">
          <cell r="D15">
            <v>0</v>
          </cell>
          <cell r="E15">
            <v>493.61745200000001</v>
          </cell>
          <cell r="F15">
            <v>2570.1549999999997</v>
          </cell>
          <cell r="G15">
            <v>205.42500000000001</v>
          </cell>
          <cell r="H15">
            <v>2364.73</v>
          </cell>
          <cell r="I15">
            <v>121.2566178023023</v>
          </cell>
          <cell r="J15">
            <v>2460.9169999999999</v>
          </cell>
          <cell r="K15">
            <v>205.34</v>
          </cell>
          <cell r="L15">
            <v>2255.5769999999998</v>
          </cell>
          <cell r="N15">
            <v>2321.3150000000001</v>
          </cell>
          <cell r="O15">
            <v>200.11500000000001</v>
          </cell>
          <cell r="P15">
            <v>2121.2000000000003</v>
          </cell>
          <cell r="R15">
            <v>90.318093655830111</v>
          </cell>
          <cell r="S15">
            <v>94.327236554503884</v>
          </cell>
        </row>
        <row r="16">
          <cell r="E16">
            <v>5505.2259999999997</v>
          </cell>
          <cell r="F16">
            <v>0</v>
          </cell>
          <cell r="G16">
            <v>29283.243793771009</v>
          </cell>
          <cell r="H16">
            <v>31450.748803628012</v>
          </cell>
          <cell r="I16">
            <v>121.2566178023023</v>
          </cell>
          <cell r="J16">
            <v>0</v>
          </cell>
          <cell r="K16">
            <v>0</v>
          </cell>
          <cell r="L16">
            <v>571.28896803924147</v>
          </cell>
          <cell r="N16">
            <v>0</v>
          </cell>
          <cell r="R16">
            <v>0</v>
          </cell>
          <cell r="S16">
            <v>0</v>
          </cell>
        </row>
        <row r="17">
          <cell r="D17">
            <v>0</v>
          </cell>
          <cell r="E17">
            <v>1403.6139999999998</v>
          </cell>
          <cell r="F17">
            <v>0</v>
          </cell>
          <cell r="G17">
            <v>6660.67</v>
          </cell>
          <cell r="H17">
            <v>7160.2202499999994</v>
          </cell>
          <cell r="I17">
            <v>107.5</v>
          </cell>
          <cell r="J17">
            <v>0</v>
          </cell>
          <cell r="K17">
            <v>0</v>
          </cell>
          <cell r="L17">
            <v>510.12744600723562</v>
          </cell>
          <cell r="N17">
            <v>0</v>
          </cell>
          <cell r="R17">
            <v>0</v>
          </cell>
          <cell r="S17">
            <v>0</v>
          </cell>
        </row>
        <row r="18">
          <cell r="F18">
            <v>0</v>
          </cell>
          <cell r="G18">
            <v>0</v>
          </cell>
          <cell r="H18">
            <v>0</v>
          </cell>
          <cell r="I18">
            <v>112.22545398597855</v>
          </cell>
          <cell r="J18">
            <v>0</v>
          </cell>
          <cell r="K18">
            <v>0</v>
          </cell>
          <cell r="L18">
            <v>0</v>
          </cell>
          <cell r="N18">
            <v>0</v>
          </cell>
          <cell r="O18">
            <v>0</v>
          </cell>
          <cell r="P18">
            <v>0</v>
          </cell>
          <cell r="R18">
            <v>0</v>
          </cell>
          <cell r="S18">
            <v>0</v>
          </cell>
        </row>
        <row r="19">
          <cell r="D19">
            <v>0</v>
          </cell>
          <cell r="E19">
            <v>0</v>
          </cell>
          <cell r="F19">
            <v>0</v>
          </cell>
          <cell r="G19">
            <v>0</v>
          </cell>
          <cell r="H19">
            <v>0</v>
          </cell>
          <cell r="I19">
            <v>129.62859796980382</v>
          </cell>
          <cell r="J19">
            <v>0</v>
          </cell>
          <cell r="K19">
            <v>0</v>
          </cell>
          <cell r="L19">
            <v>0</v>
          </cell>
          <cell r="N19">
            <v>0</v>
          </cell>
          <cell r="O19">
            <v>0</v>
          </cell>
          <cell r="P19">
            <v>0</v>
          </cell>
          <cell r="R19">
            <v>0</v>
          </cell>
          <cell r="S19">
            <v>0</v>
          </cell>
        </row>
      </sheetData>
      <sheetData sheetId="7" refreshError="1">
        <row r="5">
          <cell r="F5" t="str">
            <v>ТГК-1</v>
          </cell>
          <cell r="G5" t="str">
            <v>ГЭС-1,2 бассейн Онежского озера</v>
          </cell>
          <cell r="H5" t="str">
            <v>ГЭС-3,4,5,6,7,9,10,14,16 бассейн Белого моря</v>
          </cell>
          <cell r="J5" t="str">
            <v>ТГК-1</v>
          </cell>
          <cell r="K5" t="str">
            <v>ГЭС-1,2 бассейн Онежского озера</v>
          </cell>
          <cell r="L5" t="str">
            <v>ГЭС-3,4,5,6,7,9,10,14,16 бассейн Белого моря</v>
          </cell>
          <cell r="N5" t="str">
            <v>ТГК-1</v>
          </cell>
          <cell r="O5" t="str">
            <v>ГЭС-1,2 бассейн Онежского озера</v>
          </cell>
          <cell r="P5" t="str">
            <v>ГЭС-3,4,5,6,7,9,10,14,16 бассейн Белого моря</v>
          </cell>
        </row>
        <row r="6">
          <cell r="D6">
            <v>0</v>
          </cell>
          <cell r="E6">
            <v>509.59255200000001</v>
          </cell>
          <cell r="F6">
            <v>2639.5099999999998</v>
          </cell>
          <cell r="G6">
            <v>208</v>
          </cell>
          <cell r="H6">
            <v>2431.5099999999998</v>
          </cell>
          <cell r="J6">
            <v>2519.2109999999998</v>
          </cell>
          <cell r="K6">
            <v>208</v>
          </cell>
          <cell r="L6">
            <v>2311.2109999999998</v>
          </cell>
          <cell r="N6">
            <v>2372.5</v>
          </cell>
          <cell r="O6">
            <v>205</v>
          </cell>
          <cell r="P6">
            <v>2167.5</v>
          </cell>
          <cell r="R6">
            <v>89.884107277487118</v>
          </cell>
          <cell r="S6">
            <v>94.176311551513564</v>
          </cell>
          <cell r="T6">
            <v>100</v>
          </cell>
          <cell r="U6">
            <v>465.56802894560354</v>
          </cell>
        </row>
        <row r="7">
          <cell r="D7">
            <v>2570.1549999999997</v>
          </cell>
          <cell r="E7">
            <v>9</v>
          </cell>
          <cell r="F7">
            <v>9</v>
          </cell>
          <cell r="G7">
            <v>9</v>
          </cell>
          <cell r="H7">
            <v>9</v>
          </cell>
          <cell r="I7">
            <v>200.11500000000001</v>
          </cell>
          <cell r="J7">
            <v>9</v>
          </cell>
          <cell r="K7">
            <v>9</v>
          </cell>
          <cell r="L7">
            <v>9</v>
          </cell>
          <cell r="N7">
            <v>9</v>
          </cell>
          <cell r="O7">
            <v>9</v>
          </cell>
          <cell r="P7">
            <v>9</v>
          </cell>
          <cell r="R7">
            <v>100</v>
          </cell>
          <cell r="S7">
            <v>100</v>
          </cell>
          <cell r="T7">
            <v>100</v>
          </cell>
          <cell r="U7">
            <v>100</v>
          </cell>
        </row>
        <row r="8">
          <cell r="D8">
            <v>0</v>
          </cell>
          <cell r="E8">
            <v>4586.3329679999997</v>
          </cell>
          <cell r="F8">
            <v>23755.589999999997</v>
          </cell>
          <cell r="G8">
            <v>1872</v>
          </cell>
          <cell r="H8">
            <v>21883.589999999997</v>
          </cell>
          <cell r="I8">
            <v>5224.266889271752</v>
          </cell>
          <cell r="J8">
            <v>22672.898999999998</v>
          </cell>
          <cell r="K8">
            <v>1872</v>
          </cell>
          <cell r="L8">
            <v>20800.898999999998</v>
          </cell>
          <cell r="N8">
            <v>21352.5</v>
          </cell>
          <cell r="O8">
            <v>1845</v>
          </cell>
          <cell r="P8">
            <v>19507.5</v>
          </cell>
          <cell r="R8">
            <v>89.884107277487118</v>
          </cell>
          <cell r="S8">
            <v>94.176311551513564</v>
          </cell>
          <cell r="T8">
            <v>100</v>
          </cell>
          <cell r="U8">
            <v>465.5680289456036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
          <cell r="E5" t="str">
            <v>Сумма кредита</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ow r="5">
          <cell r="D5" t="str">
            <v>ТГК-1</v>
          </cell>
        </row>
      </sheetData>
      <sheetData sheetId="50">
        <row r="5">
          <cell r="C5">
            <v>2010</v>
          </cell>
        </row>
      </sheetData>
      <sheetData sheetId="51">
        <row r="5">
          <cell r="D5" t="str">
            <v>Москва</v>
          </cell>
        </row>
      </sheetData>
      <sheetData sheetId="52">
        <row r="5">
          <cell r="E5" t="str">
            <v>Сумма кредита</v>
          </cell>
        </row>
      </sheetData>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ow r="5">
          <cell r="F5">
            <v>0</v>
          </cell>
        </row>
      </sheetData>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3"/>
      <sheetName val="Инструкция"/>
      <sheetName val="Справочники"/>
      <sheetName val="ИП"/>
      <sheetName val="Комментарии"/>
      <sheetName val="Проверка"/>
      <sheetName val="TEHSHEET"/>
      <sheetName val="REESTR"/>
      <sheetName val="0"/>
      <sheetName val="0.3"/>
      <sheetName val="1"/>
      <sheetName val="2.1"/>
      <sheetName val="2"/>
      <sheetName val="2.2"/>
      <sheetName val="2.3"/>
      <sheetName val="4"/>
      <sheetName val="РчСтЭЭ_Ф"/>
      <sheetName val="Ист-ики финанс-я"/>
      <sheetName val="Расчет прибыли"/>
      <sheetName val="РчСтГМ_УП"/>
      <sheetName val="РчСтГМ_Ф"/>
      <sheetName val="0.1"/>
      <sheetName val="РчСтЭЭ_УП"/>
      <sheetName val="РчСтЭЭ"/>
      <sheetName val="Индексы"/>
      <sheetName val="РчСтГМ"/>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прибыль</v>
          </cell>
        </row>
        <row r="5">
          <cell r="C5" t="str">
            <v xml:space="preserve">амортизация </v>
          </cell>
        </row>
        <row r="6">
          <cell r="C6" t="str">
            <v>заемные средства</v>
          </cell>
        </row>
        <row r="7">
          <cell r="C7" t="str">
            <v>инвест.надбавка</v>
          </cell>
        </row>
        <row r="8">
          <cell r="C8" t="str">
            <v>плата за подключение</v>
          </cell>
        </row>
        <row r="9">
          <cell r="C9" t="str">
            <v>бюджетные источники</v>
          </cell>
        </row>
        <row r="10">
          <cell r="C10" t="str">
            <v>прочие источники</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P2.1"/>
      <sheetName val="16"/>
      <sheetName val="2"/>
      <sheetName val="22"/>
      <sheetName val="5"/>
      <sheetName val="6"/>
      <sheetName val="0.1"/>
      <sheetName val="1"/>
      <sheetName val="10"/>
      <sheetName val="11"/>
      <sheetName val="12"/>
      <sheetName val="13"/>
      <sheetName val="14"/>
      <sheetName val="15"/>
      <sheetName val="17.1"/>
      <sheetName val="17"/>
      <sheetName val="18"/>
      <sheetName val="19"/>
      <sheetName val="20"/>
      <sheetName val="21"/>
      <sheetName val="23"/>
      <sheetName val="24.1"/>
      <sheetName val="24"/>
      <sheetName val="25"/>
      <sheetName val="26"/>
      <sheetName val="27"/>
      <sheetName val="28"/>
      <sheetName val="29"/>
      <sheetName val="3"/>
      <sheetName val="30"/>
      <sheetName val="6.1"/>
      <sheetName val="7"/>
      <sheetName val="8"/>
      <sheetName val="9"/>
    </sheetNames>
    <sheetDataSet>
      <sheetData sheetId="0" refreshError="1">
        <row r="14">
          <cell r="A14" t="str">
            <v>Показатели деловой активности</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view="pageBreakPreview" zoomScaleNormal="100" zoomScaleSheetLayoutView="100" workbookViewId="0">
      <selection activeCell="A12" sqref="A12:G12"/>
    </sheetView>
  </sheetViews>
  <sheetFormatPr defaultRowHeight="15.75" x14ac:dyDescent="0.25"/>
  <cols>
    <col min="1" max="1" width="4" style="1" customWidth="1"/>
    <col min="2" max="2" width="9.140625" style="1"/>
    <col min="3" max="3" width="21.42578125" style="1" customWidth="1"/>
    <col min="4" max="4" width="19.5703125" style="1" customWidth="1"/>
    <col min="5" max="5" width="13" style="1" customWidth="1"/>
    <col min="6" max="6" width="12.7109375" style="1" customWidth="1"/>
    <col min="7" max="7" width="13.28515625" style="1" customWidth="1"/>
    <col min="8" max="8" width="15.85546875" style="1" customWidth="1"/>
    <col min="9" max="9" width="6.28515625" style="1" customWidth="1"/>
    <col min="10" max="256" width="9.140625" style="1"/>
    <col min="257" max="257" width="4" style="1" customWidth="1"/>
    <col min="258" max="258" width="9.140625" style="1"/>
    <col min="259" max="259" width="21.42578125" style="1" customWidth="1"/>
    <col min="260" max="260" width="19.5703125" style="1" customWidth="1"/>
    <col min="261" max="261" width="13" style="1" customWidth="1"/>
    <col min="262" max="263" width="12.7109375" style="1" customWidth="1"/>
    <col min="264" max="264" width="15.85546875" style="1" customWidth="1"/>
    <col min="265" max="265" width="6.28515625" style="1" customWidth="1"/>
    <col min="266" max="512" width="9.140625" style="1"/>
    <col min="513" max="513" width="4" style="1" customWidth="1"/>
    <col min="514" max="514" width="9.140625" style="1"/>
    <col min="515" max="515" width="21.42578125" style="1" customWidth="1"/>
    <col min="516" max="516" width="19.5703125" style="1" customWidth="1"/>
    <col min="517" max="517" width="13" style="1" customWidth="1"/>
    <col min="518" max="519" width="12.7109375" style="1" customWidth="1"/>
    <col min="520" max="520" width="15.85546875" style="1" customWidth="1"/>
    <col min="521" max="521" width="6.28515625" style="1" customWidth="1"/>
    <col min="522" max="768" width="9.140625" style="1"/>
    <col min="769" max="769" width="4" style="1" customWidth="1"/>
    <col min="770" max="770" width="9.140625" style="1"/>
    <col min="771" max="771" width="21.42578125" style="1" customWidth="1"/>
    <col min="772" max="772" width="19.5703125" style="1" customWidth="1"/>
    <col min="773" max="773" width="13" style="1" customWidth="1"/>
    <col min="774" max="775" width="12.7109375" style="1" customWidth="1"/>
    <col min="776" max="776" width="15.85546875" style="1" customWidth="1"/>
    <col min="777" max="777" width="6.28515625" style="1" customWidth="1"/>
    <col min="778" max="1024" width="9.140625" style="1"/>
    <col min="1025" max="1025" width="4" style="1" customWidth="1"/>
    <col min="1026" max="1026" width="9.140625" style="1"/>
    <col min="1027" max="1027" width="21.42578125" style="1" customWidth="1"/>
    <col min="1028" max="1028" width="19.5703125" style="1" customWidth="1"/>
    <col min="1029" max="1029" width="13" style="1" customWidth="1"/>
    <col min="1030" max="1031" width="12.7109375" style="1" customWidth="1"/>
    <col min="1032" max="1032" width="15.85546875" style="1" customWidth="1"/>
    <col min="1033" max="1033" width="6.28515625" style="1" customWidth="1"/>
    <col min="1034" max="1280" width="9.140625" style="1"/>
    <col min="1281" max="1281" width="4" style="1" customWidth="1"/>
    <col min="1282" max="1282" width="9.140625" style="1"/>
    <col min="1283" max="1283" width="21.42578125" style="1" customWidth="1"/>
    <col min="1284" max="1284" width="19.5703125" style="1" customWidth="1"/>
    <col min="1285" max="1285" width="13" style="1" customWidth="1"/>
    <col min="1286" max="1287" width="12.7109375" style="1" customWidth="1"/>
    <col min="1288" max="1288" width="15.85546875" style="1" customWidth="1"/>
    <col min="1289" max="1289" width="6.28515625" style="1" customWidth="1"/>
    <col min="1290" max="1536" width="9.140625" style="1"/>
    <col min="1537" max="1537" width="4" style="1" customWidth="1"/>
    <col min="1538" max="1538" width="9.140625" style="1"/>
    <col min="1539" max="1539" width="21.42578125" style="1" customWidth="1"/>
    <col min="1540" max="1540" width="19.5703125" style="1" customWidth="1"/>
    <col min="1541" max="1541" width="13" style="1" customWidth="1"/>
    <col min="1542" max="1543" width="12.7109375" style="1" customWidth="1"/>
    <col min="1544" max="1544" width="15.85546875" style="1" customWidth="1"/>
    <col min="1545" max="1545" width="6.28515625" style="1" customWidth="1"/>
    <col min="1546" max="1792" width="9.140625" style="1"/>
    <col min="1793" max="1793" width="4" style="1" customWidth="1"/>
    <col min="1794" max="1794" width="9.140625" style="1"/>
    <col min="1795" max="1795" width="21.42578125" style="1" customWidth="1"/>
    <col min="1796" max="1796" width="19.5703125" style="1" customWidth="1"/>
    <col min="1797" max="1797" width="13" style="1" customWidth="1"/>
    <col min="1798" max="1799" width="12.7109375" style="1" customWidth="1"/>
    <col min="1800" max="1800" width="15.85546875" style="1" customWidth="1"/>
    <col min="1801" max="1801" width="6.28515625" style="1" customWidth="1"/>
    <col min="1802" max="2048" width="9.140625" style="1"/>
    <col min="2049" max="2049" width="4" style="1" customWidth="1"/>
    <col min="2050" max="2050" width="9.140625" style="1"/>
    <col min="2051" max="2051" width="21.42578125" style="1" customWidth="1"/>
    <col min="2052" max="2052" width="19.5703125" style="1" customWidth="1"/>
    <col min="2053" max="2053" width="13" style="1" customWidth="1"/>
    <col min="2054" max="2055" width="12.7109375" style="1" customWidth="1"/>
    <col min="2056" max="2056" width="15.85546875" style="1" customWidth="1"/>
    <col min="2057" max="2057" width="6.28515625" style="1" customWidth="1"/>
    <col min="2058" max="2304" width="9.140625" style="1"/>
    <col min="2305" max="2305" width="4" style="1" customWidth="1"/>
    <col min="2306" max="2306" width="9.140625" style="1"/>
    <col min="2307" max="2307" width="21.42578125" style="1" customWidth="1"/>
    <col min="2308" max="2308" width="19.5703125" style="1" customWidth="1"/>
    <col min="2309" max="2309" width="13" style="1" customWidth="1"/>
    <col min="2310" max="2311" width="12.7109375" style="1" customWidth="1"/>
    <col min="2312" max="2312" width="15.85546875" style="1" customWidth="1"/>
    <col min="2313" max="2313" width="6.28515625" style="1" customWidth="1"/>
    <col min="2314" max="2560" width="9.140625" style="1"/>
    <col min="2561" max="2561" width="4" style="1" customWidth="1"/>
    <col min="2562" max="2562" width="9.140625" style="1"/>
    <col min="2563" max="2563" width="21.42578125" style="1" customWidth="1"/>
    <col min="2564" max="2564" width="19.5703125" style="1" customWidth="1"/>
    <col min="2565" max="2565" width="13" style="1" customWidth="1"/>
    <col min="2566" max="2567" width="12.7109375" style="1" customWidth="1"/>
    <col min="2568" max="2568" width="15.85546875" style="1" customWidth="1"/>
    <col min="2569" max="2569" width="6.28515625" style="1" customWidth="1"/>
    <col min="2570" max="2816" width="9.140625" style="1"/>
    <col min="2817" max="2817" width="4" style="1" customWidth="1"/>
    <col min="2818" max="2818" width="9.140625" style="1"/>
    <col min="2819" max="2819" width="21.42578125" style="1" customWidth="1"/>
    <col min="2820" max="2820" width="19.5703125" style="1" customWidth="1"/>
    <col min="2821" max="2821" width="13" style="1" customWidth="1"/>
    <col min="2822" max="2823" width="12.7109375" style="1" customWidth="1"/>
    <col min="2824" max="2824" width="15.85546875" style="1" customWidth="1"/>
    <col min="2825" max="2825" width="6.28515625" style="1" customWidth="1"/>
    <col min="2826" max="3072" width="9.140625" style="1"/>
    <col min="3073" max="3073" width="4" style="1" customWidth="1"/>
    <col min="3074" max="3074" width="9.140625" style="1"/>
    <col min="3075" max="3075" width="21.42578125" style="1" customWidth="1"/>
    <col min="3076" max="3076" width="19.5703125" style="1" customWidth="1"/>
    <col min="3077" max="3077" width="13" style="1" customWidth="1"/>
    <col min="3078" max="3079" width="12.7109375" style="1" customWidth="1"/>
    <col min="3080" max="3080" width="15.85546875" style="1" customWidth="1"/>
    <col min="3081" max="3081" width="6.28515625" style="1" customWidth="1"/>
    <col min="3082" max="3328" width="9.140625" style="1"/>
    <col min="3329" max="3329" width="4" style="1" customWidth="1"/>
    <col min="3330" max="3330" width="9.140625" style="1"/>
    <col min="3331" max="3331" width="21.42578125" style="1" customWidth="1"/>
    <col min="3332" max="3332" width="19.5703125" style="1" customWidth="1"/>
    <col min="3333" max="3333" width="13" style="1" customWidth="1"/>
    <col min="3334" max="3335" width="12.7109375" style="1" customWidth="1"/>
    <col min="3336" max="3336" width="15.85546875" style="1" customWidth="1"/>
    <col min="3337" max="3337" width="6.28515625" style="1" customWidth="1"/>
    <col min="3338" max="3584" width="9.140625" style="1"/>
    <col min="3585" max="3585" width="4" style="1" customWidth="1"/>
    <col min="3586" max="3586" width="9.140625" style="1"/>
    <col min="3587" max="3587" width="21.42578125" style="1" customWidth="1"/>
    <col min="3588" max="3588" width="19.5703125" style="1" customWidth="1"/>
    <col min="3589" max="3589" width="13" style="1" customWidth="1"/>
    <col min="3590" max="3591" width="12.7109375" style="1" customWidth="1"/>
    <col min="3592" max="3592" width="15.85546875" style="1" customWidth="1"/>
    <col min="3593" max="3593" width="6.28515625" style="1" customWidth="1"/>
    <col min="3594" max="3840" width="9.140625" style="1"/>
    <col min="3841" max="3841" width="4" style="1" customWidth="1"/>
    <col min="3842" max="3842" width="9.140625" style="1"/>
    <col min="3843" max="3843" width="21.42578125" style="1" customWidth="1"/>
    <col min="3844" max="3844" width="19.5703125" style="1" customWidth="1"/>
    <col min="3845" max="3845" width="13" style="1" customWidth="1"/>
    <col min="3846" max="3847" width="12.7109375" style="1" customWidth="1"/>
    <col min="3848" max="3848" width="15.85546875" style="1" customWidth="1"/>
    <col min="3849" max="3849" width="6.28515625" style="1" customWidth="1"/>
    <col min="3850" max="4096" width="9.140625" style="1"/>
    <col min="4097" max="4097" width="4" style="1" customWidth="1"/>
    <col min="4098" max="4098" width="9.140625" style="1"/>
    <col min="4099" max="4099" width="21.42578125" style="1" customWidth="1"/>
    <col min="4100" max="4100" width="19.5703125" style="1" customWidth="1"/>
    <col min="4101" max="4101" width="13" style="1" customWidth="1"/>
    <col min="4102" max="4103" width="12.7109375" style="1" customWidth="1"/>
    <col min="4104" max="4104" width="15.85546875" style="1" customWidth="1"/>
    <col min="4105" max="4105" width="6.28515625" style="1" customWidth="1"/>
    <col min="4106" max="4352" width="9.140625" style="1"/>
    <col min="4353" max="4353" width="4" style="1" customWidth="1"/>
    <col min="4354" max="4354" width="9.140625" style="1"/>
    <col min="4355" max="4355" width="21.42578125" style="1" customWidth="1"/>
    <col min="4356" max="4356" width="19.5703125" style="1" customWidth="1"/>
    <col min="4357" max="4357" width="13" style="1" customWidth="1"/>
    <col min="4358" max="4359" width="12.7109375" style="1" customWidth="1"/>
    <col min="4360" max="4360" width="15.85546875" style="1" customWidth="1"/>
    <col min="4361" max="4361" width="6.28515625" style="1" customWidth="1"/>
    <col min="4362" max="4608" width="9.140625" style="1"/>
    <col min="4609" max="4609" width="4" style="1" customWidth="1"/>
    <col min="4610" max="4610" width="9.140625" style="1"/>
    <col min="4611" max="4611" width="21.42578125" style="1" customWidth="1"/>
    <col min="4612" max="4612" width="19.5703125" style="1" customWidth="1"/>
    <col min="4613" max="4613" width="13" style="1" customWidth="1"/>
    <col min="4614" max="4615" width="12.7109375" style="1" customWidth="1"/>
    <col min="4616" max="4616" width="15.85546875" style="1" customWidth="1"/>
    <col min="4617" max="4617" width="6.28515625" style="1" customWidth="1"/>
    <col min="4618" max="4864" width="9.140625" style="1"/>
    <col min="4865" max="4865" width="4" style="1" customWidth="1"/>
    <col min="4866" max="4866" width="9.140625" style="1"/>
    <col min="4867" max="4867" width="21.42578125" style="1" customWidth="1"/>
    <col min="4868" max="4868" width="19.5703125" style="1" customWidth="1"/>
    <col min="4869" max="4869" width="13" style="1" customWidth="1"/>
    <col min="4870" max="4871" width="12.7109375" style="1" customWidth="1"/>
    <col min="4872" max="4872" width="15.85546875" style="1" customWidth="1"/>
    <col min="4873" max="4873" width="6.28515625" style="1" customWidth="1"/>
    <col min="4874" max="5120" width="9.140625" style="1"/>
    <col min="5121" max="5121" width="4" style="1" customWidth="1"/>
    <col min="5122" max="5122" width="9.140625" style="1"/>
    <col min="5123" max="5123" width="21.42578125" style="1" customWidth="1"/>
    <col min="5124" max="5124" width="19.5703125" style="1" customWidth="1"/>
    <col min="5125" max="5125" width="13" style="1" customWidth="1"/>
    <col min="5126" max="5127" width="12.7109375" style="1" customWidth="1"/>
    <col min="5128" max="5128" width="15.85546875" style="1" customWidth="1"/>
    <col min="5129" max="5129" width="6.28515625" style="1" customWidth="1"/>
    <col min="5130" max="5376" width="9.140625" style="1"/>
    <col min="5377" max="5377" width="4" style="1" customWidth="1"/>
    <col min="5378" max="5378" width="9.140625" style="1"/>
    <col min="5379" max="5379" width="21.42578125" style="1" customWidth="1"/>
    <col min="5380" max="5380" width="19.5703125" style="1" customWidth="1"/>
    <col min="5381" max="5381" width="13" style="1" customWidth="1"/>
    <col min="5382" max="5383" width="12.7109375" style="1" customWidth="1"/>
    <col min="5384" max="5384" width="15.85546875" style="1" customWidth="1"/>
    <col min="5385" max="5385" width="6.28515625" style="1" customWidth="1"/>
    <col min="5386" max="5632" width="9.140625" style="1"/>
    <col min="5633" max="5633" width="4" style="1" customWidth="1"/>
    <col min="5634" max="5634" width="9.140625" style="1"/>
    <col min="5635" max="5635" width="21.42578125" style="1" customWidth="1"/>
    <col min="5636" max="5636" width="19.5703125" style="1" customWidth="1"/>
    <col min="5637" max="5637" width="13" style="1" customWidth="1"/>
    <col min="5638" max="5639" width="12.7109375" style="1" customWidth="1"/>
    <col min="5640" max="5640" width="15.85546875" style="1" customWidth="1"/>
    <col min="5641" max="5641" width="6.28515625" style="1" customWidth="1"/>
    <col min="5642" max="5888" width="9.140625" style="1"/>
    <col min="5889" max="5889" width="4" style="1" customWidth="1"/>
    <col min="5890" max="5890" width="9.140625" style="1"/>
    <col min="5891" max="5891" width="21.42578125" style="1" customWidth="1"/>
    <col min="5892" max="5892" width="19.5703125" style="1" customWidth="1"/>
    <col min="5893" max="5893" width="13" style="1" customWidth="1"/>
    <col min="5894" max="5895" width="12.7109375" style="1" customWidth="1"/>
    <col min="5896" max="5896" width="15.85546875" style="1" customWidth="1"/>
    <col min="5897" max="5897" width="6.28515625" style="1" customWidth="1"/>
    <col min="5898" max="6144" width="9.140625" style="1"/>
    <col min="6145" max="6145" width="4" style="1" customWidth="1"/>
    <col min="6146" max="6146" width="9.140625" style="1"/>
    <col min="6147" max="6147" width="21.42578125" style="1" customWidth="1"/>
    <col min="6148" max="6148" width="19.5703125" style="1" customWidth="1"/>
    <col min="6149" max="6149" width="13" style="1" customWidth="1"/>
    <col min="6150" max="6151" width="12.7109375" style="1" customWidth="1"/>
    <col min="6152" max="6152" width="15.85546875" style="1" customWidth="1"/>
    <col min="6153" max="6153" width="6.28515625" style="1" customWidth="1"/>
    <col min="6154" max="6400" width="9.140625" style="1"/>
    <col min="6401" max="6401" width="4" style="1" customWidth="1"/>
    <col min="6402" max="6402" width="9.140625" style="1"/>
    <col min="6403" max="6403" width="21.42578125" style="1" customWidth="1"/>
    <col min="6404" max="6404" width="19.5703125" style="1" customWidth="1"/>
    <col min="6405" max="6405" width="13" style="1" customWidth="1"/>
    <col min="6406" max="6407" width="12.7109375" style="1" customWidth="1"/>
    <col min="6408" max="6408" width="15.85546875" style="1" customWidth="1"/>
    <col min="6409" max="6409" width="6.28515625" style="1" customWidth="1"/>
    <col min="6410" max="6656" width="9.140625" style="1"/>
    <col min="6657" max="6657" width="4" style="1" customWidth="1"/>
    <col min="6658" max="6658" width="9.140625" style="1"/>
    <col min="6659" max="6659" width="21.42578125" style="1" customWidth="1"/>
    <col min="6660" max="6660" width="19.5703125" style="1" customWidth="1"/>
    <col min="6661" max="6661" width="13" style="1" customWidth="1"/>
    <col min="6662" max="6663" width="12.7109375" style="1" customWidth="1"/>
    <col min="6664" max="6664" width="15.85546875" style="1" customWidth="1"/>
    <col min="6665" max="6665" width="6.28515625" style="1" customWidth="1"/>
    <col min="6666" max="6912" width="9.140625" style="1"/>
    <col min="6913" max="6913" width="4" style="1" customWidth="1"/>
    <col min="6914" max="6914" width="9.140625" style="1"/>
    <col min="6915" max="6915" width="21.42578125" style="1" customWidth="1"/>
    <col min="6916" max="6916" width="19.5703125" style="1" customWidth="1"/>
    <col min="6917" max="6917" width="13" style="1" customWidth="1"/>
    <col min="6918" max="6919" width="12.7109375" style="1" customWidth="1"/>
    <col min="6920" max="6920" width="15.85546875" style="1" customWidth="1"/>
    <col min="6921" max="6921" width="6.28515625" style="1" customWidth="1"/>
    <col min="6922" max="7168" width="9.140625" style="1"/>
    <col min="7169" max="7169" width="4" style="1" customWidth="1"/>
    <col min="7170" max="7170" width="9.140625" style="1"/>
    <col min="7171" max="7171" width="21.42578125" style="1" customWidth="1"/>
    <col min="7172" max="7172" width="19.5703125" style="1" customWidth="1"/>
    <col min="7173" max="7173" width="13" style="1" customWidth="1"/>
    <col min="7174" max="7175" width="12.7109375" style="1" customWidth="1"/>
    <col min="7176" max="7176" width="15.85546875" style="1" customWidth="1"/>
    <col min="7177" max="7177" width="6.28515625" style="1" customWidth="1"/>
    <col min="7178" max="7424" width="9.140625" style="1"/>
    <col min="7425" max="7425" width="4" style="1" customWidth="1"/>
    <col min="7426" max="7426" width="9.140625" style="1"/>
    <col min="7427" max="7427" width="21.42578125" style="1" customWidth="1"/>
    <col min="7428" max="7428" width="19.5703125" style="1" customWidth="1"/>
    <col min="7429" max="7429" width="13" style="1" customWidth="1"/>
    <col min="7430" max="7431" width="12.7109375" style="1" customWidth="1"/>
    <col min="7432" max="7432" width="15.85546875" style="1" customWidth="1"/>
    <col min="7433" max="7433" width="6.28515625" style="1" customWidth="1"/>
    <col min="7434" max="7680" width="9.140625" style="1"/>
    <col min="7681" max="7681" width="4" style="1" customWidth="1"/>
    <col min="7682" max="7682" width="9.140625" style="1"/>
    <col min="7683" max="7683" width="21.42578125" style="1" customWidth="1"/>
    <col min="7684" max="7684" width="19.5703125" style="1" customWidth="1"/>
    <col min="7685" max="7685" width="13" style="1" customWidth="1"/>
    <col min="7686" max="7687" width="12.7109375" style="1" customWidth="1"/>
    <col min="7688" max="7688" width="15.85546875" style="1" customWidth="1"/>
    <col min="7689" max="7689" width="6.28515625" style="1" customWidth="1"/>
    <col min="7690" max="7936" width="9.140625" style="1"/>
    <col min="7937" max="7937" width="4" style="1" customWidth="1"/>
    <col min="7938" max="7938" width="9.140625" style="1"/>
    <col min="7939" max="7939" width="21.42578125" style="1" customWidth="1"/>
    <col min="7940" max="7940" width="19.5703125" style="1" customWidth="1"/>
    <col min="7941" max="7941" width="13" style="1" customWidth="1"/>
    <col min="7942" max="7943" width="12.7109375" style="1" customWidth="1"/>
    <col min="7944" max="7944" width="15.85546875" style="1" customWidth="1"/>
    <col min="7945" max="7945" width="6.28515625" style="1" customWidth="1"/>
    <col min="7946" max="8192" width="9.140625" style="1"/>
    <col min="8193" max="8193" width="4" style="1" customWidth="1"/>
    <col min="8194" max="8194" width="9.140625" style="1"/>
    <col min="8195" max="8195" width="21.42578125" style="1" customWidth="1"/>
    <col min="8196" max="8196" width="19.5703125" style="1" customWidth="1"/>
    <col min="8197" max="8197" width="13" style="1" customWidth="1"/>
    <col min="8198" max="8199" width="12.7109375" style="1" customWidth="1"/>
    <col min="8200" max="8200" width="15.85546875" style="1" customWidth="1"/>
    <col min="8201" max="8201" width="6.28515625" style="1" customWidth="1"/>
    <col min="8202" max="8448" width="9.140625" style="1"/>
    <col min="8449" max="8449" width="4" style="1" customWidth="1"/>
    <col min="8450" max="8450" width="9.140625" style="1"/>
    <col min="8451" max="8451" width="21.42578125" style="1" customWidth="1"/>
    <col min="8452" max="8452" width="19.5703125" style="1" customWidth="1"/>
    <col min="8453" max="8453" width="13" style="1" customWidth="1"/>
    <col min="8454" max="8455" width="12.7109375" style="1" customWidth="1"/>
    <col min="8456" max="8456" width="15.85546875" style="1" customWidth="1"/>
    <col min="8457" max="8457" width="6.28515625" style="1" customWidth="1"/>
    <col min="8458" max="8704" width="9.140625" style="1"/>
    <col min="8705" max="8705" width="4" style="1" customWidth="1"/>
    <col min="8706" max="8706" width="9.140625" style="1"/>
    <col min="8707" max="8707" width="21.42578125" style="1" customWidth="1"/>
    <col min="8708" max="8708" width="19.5703125" style="1" customWidth="1"/>
    <col min="8709" max="8709" width="13" style="1" customWidth="1"/>
    <col min="8710" max="8711" width="12.7109375" style="1" customWidth="1"/>
    <col min="8712" max="8712" width="15.85546875" style="1" customWidth="1"/>
    <col min="8713" max="8713" width="6.28515625" style="1" customWidth="1"/>
    <col min="8714" max="8960" width="9.140625" style="1"/>
    <col min="8961" max="8961" width="4" style="1" customWidth="1"/>
    <col min="8962" max="8962" width="9.140625" style="1"/>
    <col min="8963" max="8963" width="21.42578125" style="1" customWidth="1"/>
    <col min="8964" max="8964" width="19.5703125" style="1" customWidth="1"/>
    <col min="8965" max="8965" width="13" style="1" customWidth="1"/>
    <col min="8966" max="8967" width="12.7109375" style="1" customWidth="1"/>
    <col min="8968" max="8968" width="15.85546875" style="1" customWidth="1"/>
    <col min="8969" max="8969" width="6.28515625" style="1" customWidth="1"/>
    <col min="8970" max="9216" width="9.140625" style="1"/>
    <col min="9217" max="9217" width="4" style="1" customWidth="1"/>
    <col min="9218" max="9218" width="9.140625" style="1"/>
    <col min="9219" max="9219" width="21.42578125" style="1" customWidth="1"/>
    <col min="9220" max="9220" width="19.5703125" style="1" customWidth="1"/>
    <col min="9221" max="9221" width="13" style="1" customWidth="1"/>
    <col min="9222" max="9223" width="12.7109375" style="1" customWidth="1"/>
    <col min="9224" max="9224" width="15.85546875" style="1" customWidth="1"/>
    <col min="9225" max="9225" width="6.28515625" style="1" customWidth="1"/>
    <col min="9226" max="9472" width="9.140625" style="1"/>
    <col min="9473" max="9473" width="4" style="1" customWidth="1"/>
    <col min="9474" max="9474" width="9.140625" style="1"/>
    <col min="9475" max="9475" width="21.42578125" style="1" customWidth="1"/>
    <col min="9476" max="9476" width="19.5703125" style="1" customWidth="1"/>
    <col min="9477" max="9477" width="13" style="1" customWidth="1"/>
    <col min="9478" max="9479" width="12.7109375" style="1" customWidth="1"/>
    <col min="9480" max="9480" width="15.85546875" style="1" customWidth="1"/>
    <col min="9481" max="9481" width="6.28515625" style="1" customWidth="1"/>
    <col min="9482" max="9728" width="9.140625" style="1"/>
    <col min="9729" max="9729" width="4" style="1" customWidth="1"/>
    <col min="9730" max="9730" width="9.140625" style="1"/>
    <col min="9731" max="9731" width="21.42578125" style="1" customWidth="1"/>
    <col min="9732" max="9732" width="19.5703125" style="1" customWidth="1"/>
    <col min="9733" max="9733" width="13" style="1" customWidth="1"/>
    <col min="9734" max="9735" width="12.7109375" style="1" customWidth="1"/>
    <col min="9736" max="9736" width="15.85546875" style="1" customWidth="1"/>
    <col min="9737" max="9737" width="6.28515625" style="1" customWidth="1"/>
    <col min="9738" max="9984" width="9.140625" style="1"/>
    <col min="9985" max="9985" width="4" style="1" customWidth="1"/>
    <col min="9986" max="9986" width="9.140625" style="1"/>
    <col min="9987" max="9987" width="21.42578125" style="1" customWidth="1"/>
    <col min="9988" max="9988" width="19.5703125" style="1" customWidth="1"/>
    <col min="9989" max="9989" width="13" style="1" customWidth="1"/>
    <col min="9990" max="9991" width="12.7109375" style="1" customWidth="1"/>
    <col min="9992" max="9992" width="15.85546875" style="1" customWidth="1"/>
    <col min="9993" max="9993" width="6.28515625" style="1" customWidth="1"/>
    <col min="9994" max="10240" width="9.140625" style="1"/>
    <col min="10241" max="10241" width="4" style="1" customWidth="1"/>
    <col min="10242" max="10242" width="9.140625" style="1"/>
    <col min="10243" max="10243" width="21.42578125" style="1" customWidth="1"/>
    <col min="10244" max="10244" width="19.5703125" style="1" customWidth="1"/>
    <col min="10245" max="10245" width="13" style="1" customWidth="1"/>
    <col min="10246" max="10247" width="12.7109375" style="1" customWidth="1"/>
    <col min="10248" max="10248" width="15.85546875" style="1" customWidth="1"/>
    <col min="10249" max="10249" width="6.28515625" style="1" customWidth="1"/>
    <col min="10250" max="10496" width="9.140625" style="1"/>
    <col min="10497" max="10497" width="4" style="1" customWidth="1"/>
    <col min="10498" max="10498" width="9.140625" style="1"/>
    <col min="10499" max="10499" width="21.42578125" style="1" customWidth="1"/>
    <col min="10500" max="10500" width="19.5703125" style="1" customWidth="1"/>
    <col min="10501" max="10501" width="13" style="1" customWidth="1"/>
    <col min="10502" max="10503" width="12.7109375" style="1" customWidth="1"/>
    <col min="10504" max="10504" width="15.85546875" style="1" customWidth="1"/>
    <col min="10505" max="10505" width="6.28515625" style="1" customWidth="1"/>
    <col min="10506" max="10752" width="9.140625" style="1"/>
    <col min="10753" max="10753" width="4" style="1" customWidth="1"/>
    <col min="10754" max="10754" width="9.140625" style="1"/>
    <col min="10755" max="10755" width="21.42578125" style="1" customWidth="1"/>
    <col min="10756" max="10756" width="19.5703125" style="1" customWidth="1"/>
    <col min="10757" max="10757" width="13" style="1" customWidth="1"/>
    <col min="10758" max="10759" width="12.7109375" style="1" customWidth="1"/>
    <col min="10760" max="10760" width="15.85546875" style="1" customWidth="1"/>
    <col min="10761" max="10761" width="6.28515625" style="1" customWidth="1"/>
    <col min="10762" max="11008" width="9.140625" style="1"/>
    <col min="11009" max="11009" width="4" style="1" customWidth="1"/>
    <col min="11010" max="11010" width="9.140625" style="1"/>
    <col min="11011" max="11011" width="21.42578125" style="1" customWidth="1"/>
    <col min="11012" max="11012" width="19.5703125" style="1" customWidth="1"/>
    <col min="11013" max="11013" width="13" style="1" customWidth="1"/>
    <col min="11014" max="11015" width="12.7109375" style="1" customWidth="1"/>
    <col min="11016" max="11016" width="15.85546875" style="1" customWidth="1"/>
    <col min="11017" max="11017" width="6.28515625" style="1" customWidth="1"/>
    <col min="11018" max="11264" width="9.140625" style="1"/>
    <col min="11265" max="11265" width="4" style="1" customWidth="1"/>
    <col min="11266" max="11266" width="9.140625" style="1"/>
    <col min="11267" max="11267" width="21.42578125" style="1" customWidth="1"/>
    <col min="11268" max="11268" width="19.5703125" style="1" customWidth="1"/>
    <col min="11269" max="11269" width="13" style="1" customWidth="1"/>
    <col min="11270" max="11271" width="12.7109375" style="1" customWidth="1"/>
    <col min="11272" max="11272" width="15.85546875" style="1" customWidth="1"/>
    <col min="11273" max="11273" width="6.28515625" style="1" customWidth="1"/>
    <col min="11274" max="11520" width="9.140625" style="1"/>
    <col min="11521" max="11521" width="4" style="1" customWidth="1"/>
    <col min="11522" max="11522" width="9.140625" style="1"/>
    <col min="11523" max="11523" width="21.42578125" style="1" customWidth="1"/>
    <col min="11524" max="11524" width="19.5703125" style="1" customWidth="1"/>
    <col min="11525" max="11525" width="13" style="1" customWidth="1"/>
    <col min="11526" max="11527" width="12.7109375" style="1" customWidth="1"/>
    <col min="11528" max="11528" width="15.85546875" style="1" customWidth="1"/>
    <col min="11529" max="11529" width="6.28515625" style="1" customWidth="1"/>
    <col min="11530" max="11776" width="9.140625" style="1"/>
    <col min="11777" max="11777" width="4" style="1" customWidth="1"/>
    <col min="11778" max="11778" width="9.140625" style="1"/>
    <col min="11779" max="11779" width="21.42578125" style="1" customWidth="1"/>
    <col min="11780" max="11780" width="19.5703125" style="1" customWidth="1"/>
    <col min="11781" max="11781" width="13" style="1" customWidth="1"/>
    <col min="11782" max="11783" width="12.7109375" style="1" customWidth="1"/>
    <col min="11784" max="11784" width="15.85546875" style="1" customWidth="1"/>
    <col min="11785" max="11785" width="6.28515625" style="1" customWidth="1"/>
    <col min="11786" max="12032" width="9.140625" style="1"/>
    <col min="12033" max="12033" width="4" style="1" customWidth="1"/>
    <col min="12034" max="12034" width="9.140625" style="1"/>
    <col min="12035" max="12035" width="21.42578125" style="1" customWidth="1"/>
    <col min="12036" max="12036" width="19.5703125" style="1" customWidth="1"/>
    <col min="12037" max="12037" width="13" style="1" customWidth="1"/>
    <col min="12038" max="12039" width="12.7109375" style="1" customWidth="1"/>
    <col min="12040" max="12040" width="15.85546875" style="1" customWidth="1"/>
    <col min="12041" max="12041" width="6.28515625" style="1" customWidth="1"/>
    <col min="12042" max="12288" width="9.140625" style="1"/>
    <col min="12289" max="12289" width="4" style="1" customWidth="1"/>
    <col min="12290" max="12290" width="9.140625" style="1"/>
    <col min="12291" max="12291" width="21.42578125" style="1" customWidth="1"/>
    <col min="12292" max="12292" width="19.5703125" style="1" customWidth="1"/>
    <col min="12293" max="12293" width="13" style="1" customWidth="1"/>
    <col min="12294" max="12295" width="12.7109375" style="1" customWidth="1"/>
    <col min="12296" max="12296" width="15.85546875" style="1" customWidth="1"/>
    <col min="12297" max="12297" width="6.28515625" style="1" customWidth="1"/>
    <col min="12298" max="12544" width="9.140625" style="1"/>
    <col min="12545" max="12545" width="4" style="1" customWidth="1"/>
    <col min="12546" max="12546" width="9.140625" style="1"/>
    <col min="12547" max="12547" width="21.42578125" style="1" customWidth="1"/>
    <col min="12548" max="12548" width="19.5703125" style="1" customWidth="1"/>
    <col min="12549" max="12549" width="13" style="1" customWidth="1"/>
    <col min="12550" max="12551" width="12.7109375" style="1" customWidth="1"/>
    <col min="12552" max="12552" width="15.85546875" style="1" customWidth="1"/>
    <col min="12553" max="12553" width="6.28515625" style="1" customWidth="1"/>
    <col min="12554" max="12800" width="9.140625" style="1"/>
    <col min="12801" max="12801" width="4" style="1" customWidth="1"/>
    <col min="12802" max="12802" width="9.140625" style="1"/>
    <col min="12803" max="12803" width="21.42578125" style="1" customWidth="1"/>
    <col min="12804" max="12804" width="19.5703125" style="1" customWidth="1"/>
    <col min="12805" max="12805" width="13" style="1" customWidth="1"/>
    <col min="12806" max="12807" width="12.7109375" style="1" customWidth="1"/>
    <col min="12808" max="12808" width="15.85546875" style="1" customWidth="1"/>
    <col min="12809" max="12809" width="6.28515625" style="1" customWidth="1"/>
    <col min="12810" max="13056" width="9.140625" style="1"/>
    <col min="13057" max="13057" width="4" style="1" customWidth="1"/>
    <col min="13058" max="13058" width="9.140625" style="1"/>
    <col min="13059" max="13059" width="21.42578125" style="1" customWidth="1"/>
    <col min="13060" max="13060" width="19.5703125" style="1" customWidth="1"/>
    <col min="13061" max="13061" width="13" style="1" customWidth="1"/>
    <col min="13062" max="13063" width="12.7109375" style="1" customWidth="1"/>
    <col min="13064" max="13064" width="15.85546875" style="1" customWidth="1"/>
    <col min="13065" max="13065" width="6.28515625" style="1" customWidth="1"/>
    <col min="13066" max="13312" width="9.140625" style="1"/>
    <col min="13313" max="13313" width="4" style="1" customWidth="1"/>
    <col min="13314" max="13314" width="9.140625" style="1"/>
    <col min="13315" max="13315" width="21.42578125" style="1" customWidth="1"/>
    <col min="13316" max="13316" width="19.5703125" style="1" customWidth="1"/>
    <col min="13317" max="13317" width="13" style="1" customWidth="1"/>
    <col min="13318" max="13319" width="12.7109375" style="1" customWidth="1"/>
    <col min="13320" max="13320" width="15.85546875" style="1" customWidth="1"/>
    <col min="13321" max="13321" width="6.28515625" style="1" customWidth="1"/>
    <col min="13322" max="13568" width="9.140625" style="1"/>
    <col min="13569" max="13569" width="4" style="1" customWidth="1"/>
    <col min="13570" max="13570" width="9.140625" style="1"/>
    <col min="13571" max="13571" width="21.42578125" style="1" customWidth="1"/>
    <col min="13572" max="13572" width="19.5703125" style="1" customWidth="1"/>
    <col min="13573" max="13573" width="13" style="1" customWidth="1"/>
    <col min="13574" max="13575" width="12.7109375" style="1" customWidth="1"/>
    <col min="13576" max="13576" width="15.85546875" style="1" customWidth="1"/>
    <col min="13577" max="13577" width="6.28515625" style="1" customWidth="1"/>
    <col min="13578" max="13824" width="9.140625" style="1"/>
    <col min="13825" max="13825" width="4" style="1" customWidth="1"/>
    <col min="13826" max="13826" width="9.140625" style="1"/>
    <col min="13827" max="13827" width="21.42578125" style="1" customWidth="1"/>
    <col min="13828" max="13828" width="19.5703125" style="1" customWidth="1"/>
    <col min="13829" max="13829" width="13" style="1" customWidth="1"/>
    <col min="13830" max="13831" width="12.7109375" style="1" customWidth="1"/>
    <col min="13832" max="13832" width="15.85546875" style="1" customWidth="1"/>
    <col min="13833" max="13833" width="6.28515625" style="1" customWidth="1"/>
    <col min="13834" max="14080" width="9.140625" style="1"/>
    <col min="14081" max="14081" width="4" style="1" customWidth="1"/>
    <col min="14082" max="14082" width="9.140625" style="1"/>
    <col min="14083" max="14083" width="21.42578125" style="1" customWidth="1"/>
    <col min="14084" max="14084" width="19.5703125" style="1" customWidth="1"/>
    <col min="14085" max="14085" width="13" style="1" customWidth="1"/>
    <col min="14086" max="14087" width="12.7109375" style="1" customWidth="1"/>
    <col min="14088" max="14088" width="15.85546875" style="1" customWidth="1"/>
    <col min="14089" max="14089" width="6.28515625" style="1" customWidth="1"/>
    <col min="14090" max="14336" width="9.140625" style="1"/>
    <col min="14337" max="14337" width="4" style="1" customWidth="1"/>
    <col min="14338" max="14338" width="9.140625" style="1"/>
    <col min="14339" max="14339" width="21.42578125" style="1" customWidth="1"/>
    <col min="14340" max="14340" width="19.5703125" style="1" customWidth="1"/>
    <col min="14341" max="14341" width="13" style="1" customWidth="1"/>
    <col min="14342" max="14343" width="12.7109375" style="1" customWidth="1"/>
    <col min="14344" max="14344" width="15.85546875" style="1" customWidth="1"/>
    <col min="14345" max="14345" width="6.28515625" style="1" customWidth="1"/>
    <col min="14346" max="14592" width="9.140625" style="1"/>
    <col min="14593" max="14593" width="4" style="1" customWidth="1"/>
    <col min="14594" max="14594" width="9.140625" style="1"/>
    <col min="14595" max="14595" width="21.42578125" style="1" customWidth="1"/>
    <col min="14596" max="14596" width="19.5703125" style="1" customWidth="1"/>
    <col min="14597" max="14597" width="13" style="1" customWidth="1"/>
    <col min="14598" max="14599" width="12.7109375" style="1" customWidth="1"/>
    <col min="14600" max="14600" width="15.85546875" style="1" customWidth="1"/>
    <col min="14601" max="14601" width="6.28515625" style="1" customWidth="1"/>
    <col min="14602" max="14848" width="9.140625" style="1"/>
    <col min="14849" max="14849" width="4" style="1" customWidth="1"/>
    <col min="14850" max="14850" width="9.140625" style="1"/>
    <col min="14851" max="14851" width="21.42578125" style="1" customWidth="1"/>
    <col min="14852" max="14852" width="19.5703125" style="1" customWidth="1"/>
    <col min="14853" max="14853" width="13" style="1" customWidth="1"/>
    <col min="14854" max="14855" width="12.7109375" style="1" customWidth="1"/>
    <col min="14856" max="14856" width="15.85546875" style="1" customWidth="1"/>
    <col min="14857" max="14857" width="6.28515625" style="1" customWidth="1"/>
    <col min="14858" max="15104" width="9.140625" style="1"/>
    <col min="15105" max="15105" width="4" style="1" customWidth="1"/>
    <col min="15106" max="15106" width="9.140625" style="1"/>
    <col min="15107" max="15107" width="21.42578125" style="1" customWidth="1"/>
    <col min="15108" max="15108" width="19.5703125" style="1" customWidth="1"/>
    <col min="15109" max="15109" width="13" style="1" customWidth="1"/>
    <col min="15110" max="15111" width="12.7109375" style="1" customWidth="1"/>
    <col min="15112" max="15112" width="15.85546875" style="1" customWidth="1"/>
    <col min="15113" max="15113" width="6.28515625" style="1" customWidth="1"/>
    <col min="15114" max="15360" width="9.140625" style="1"/>
    <col min="15361" max="15361" width="4" style="1" customWidth="1"/>
    <col min="15362" max="15362" width="9.140625" style="1"/>
    <col min="15363" max="15363" width="21.42578125" style="1" customWidth="1"/>
    <col min="15364" max="15364" width="19.5703125" style="1" customWidth="1"/>
    <col min="15365" max="15365" width="13" style="1" customWidth="1"/>
    <col min="15366" max="15367" width="12.7109375" style="1" customWidth="1"/>
    <col min="15368" max="15368" width="15.85546875" style="1" customWidth="1"/>
    <col min="15369" max="15369" width="6.28515625" style="1" customWidth="1"/>
    <col min="15370" max="15616" width="9.140625" style="1"/>
    <col min="15617" max="15617" width="4" style="1" customWidth="1"/>
    <col min="15618" max="15618" width="9.140625" style="1"/>
    <col min="15619" max="15619" width="21.42578125" style="1" customWidth="1"/>
    <col min="15620" max="15620" width="19.5703125" style="1" customWidth="1"/>
    <col min="15621" max="15621" width="13" style="1" customWidth="1"/>
    <col min="15622" max="15623" width="12.7109375" style="1" customWidth="1"/>
    <col min="15624" max="15624" width="15.85546875" style="1" customWidth="1"/>
    <col min="15625" max="15625" width="6.28515625" style="1" customWidth="1"/>
    <col min="15626" max="15872" width="9.140625" style="1"/>
    <col min="15873" max="15873" width="4" style="1" customWidth="1"/>
    <col min="15874" max="15874" width="9.140625" style="1"/>
    <col min="15875" max="15875" width="21.42578125" style="1" customWidth="1"/>
    <col min="15876" max="15876" width="19.5703125" style="1" customWidth="1"/>
    <col min="15877" max="15877" width="13" style="1" customWidth="1"/>
    <col min="15878" max="15879" width="12.7109375" style="1" customWidth="1"/>
    <col min="15880" max="15880" width="15.85546875" style="1" customWidth="1"/>
    <col min="15881" max="15881" width="6.28515625" style="1" customWidth="1"/>
    <col min="15882" max="16128" width="9.140625" style="1"/>
    <col min="16129" max="16129" width="4" style="1" customWidth="1"/>
    <col min="16130" max="16130" width="9.140625" style="1"/>
    <col min="16131" max="16131" width="21.42578125" style="1" customWidth="1"/>
    <col min="16132" max="16132" width="19.5703125" style="1" customWidth="1"/>
    <col min="16133" max="16133" width="13" style="1" customWidth="1"/>
    <col min="16134" max="16135" width="12.7109375" style="1" customWidth="1"/>
    <col min="16136" max="16136" width="15.85546875" style="1" customWidth="1"/>
    <col min="16137" max="16137" width="6.28515625" style="1" customWidth="1"/>
    <col min="16138" max="16384" width="9.140625" style="1"/>
  </cols>
  <sheetData>
    <row r="1" spans="1:9" ht="18.600000000000001" customHeight="1" x14ac:dyDescent="0.25">
      <c r="A1" s="62"/>
      <c r="B1" s="62"/>
      <c r="C1" s="62"/>
      <c r="D1" s="62"/>
      <c r="E1" s="36" t="s">
        <v>118</v>
      </c>
      <c r="F1" s="62"/>
      <c r="H1" s="62"/>
      <c r="I1" s="62"/>
    </row>
    <row r="2" spans="1:9" ht="12.6" customHeight="1" x14ac:dyDescent="0.25">
      <c r="A2" s="62"/>
      <c r="B2" s="62"/>
      <c r="C2" s="62"/>
      <c r="D2" s="62"/>
      <c r="E2" s="36"/>
      <c r="F2" s="62"/>
      <c r="G2" s="62"/>
      <c r="H2" s="62"/>
      <c r="I2" s="62"/>
    </row>
    <row r="3" spans="1:9" ht="17.25" customHeight="1" x14ac:dyDescent="0.25">
      <c r="A3" s="62"/>
      <c r="B3" s="62"/>
      <c r="C3" s="62"/>
      <c r="D3" s="62"/>
      <c r="E3" s="36" t="s">
        <v>192</v>
      </c>
      <c r="F3" s="58"/>
      <c r="G3" s="58"/>
      <c r="H3" s="62"/>
      <c r="I3" s="62"/>
    </row>
    <row r="4" spans="1:9" x14ac:dyDescent="0.25">
      <c r="A4" s="62"/>
      <c r="B4" s="62"/>
      <c r="C4" s="62"/>
      <c r="D4" s="62"/>
      <c r="E4" s="58"/>
      <c r="F4" s="58"/>
      <c r="G4" s="58"/>
      <c r="H4" s="62"/>
      <c r="I4" s="62"/>
    </row>
    <row r="5" spans="1:9" x14ac:dyDescent="0.25">
      <c r="A5" s="62"/>
      <c r="B5" s="62"/>
      <c r="C5" s="62"/>
      <c r="D5" s="62"/>
      <c r="E5" s="58"/>
      <c r="F5" s="58"/>
      <c r="G5" s="58"/>
      <c r="H5" s="62"/>
      <c r="I5" s="62"/>
    </row>
    <row r="6" spans="1:9" x14ac:dyDescent="0.25">
      <c r="E6" s="58"/>
    </row>
    <row r="10" spans="1:9" x14ac:dyDescent="0.25">
      <c r="A10" s="117" t="s">
        <v>5</v>
      </c>
      <c r="B10" s="117"/>
      <c r="C10" s="117"/>
      <c r="D10" s="117"/>
      <c r="E10" s="117"/>
      <c r="F10" s="117"/>
      <c r="G10" s="117"/>
    </row>
    <row r="12" spans="1:9" ht="33" customHeight="1" x14ac:dyDescent="0.25">
      <c r="A12" s="116" t="s">
        <v>7</v>
      </c>
      <c r="B12" s="116"/>
      <c r="C12" s="116"/>
      <c r="D12" s="116"/>
      <c r="E12" s="116"/>
      <c r="F12" s="116"/>
      <c r="G12" s="116"/>
    </row>
    <row r="13" spans="1:9" ht="9.75" customHeight="1" x14ac:dyDescent="0.25"/>
    <row r="14" spans="1:9" ht="9.75" customHeight="1" x14ac:dyDescent="0.25"/>
    <row r="15" spans="1:9" ht="30" customHeight="1" x14ac:dyDescent="0.25">
      <c r="A15" s="120" t="s">
        <v>0</v>
      </c>
      <c r="B15" s="120" t="s">
        <v>1</v>
      </c>
      <c r="C15" s="120"/>
      <c r="D15" s="120" t="s">
        <v>3</v>
      </c>
      <c r="E15" s="120" t="s">
        <v>2</v>
      </c>
      <c r="F15" s="120" t="s">
        <v>8</v>
      </c>
      <c r="G15" s="120" t="s">
        <v>4</v>
      </c>
    </row>
    <row r="16" spans="1:9" ht="30.75" customHeight="1" x14ac:dyDescent="0.25">
      <c r="A16" s="120"/>
      <c r="B16" s="120"/>
      <c r="C16" s="120"/>
      <c r="D16" s="120"/>
      <c r="E16" s="120"/>
      <c r="F16" s="120"/>
      <c r="G16" s="120"/>
    </row>
    <row r="17" spans="1:7" ht="80.099999999999994" customHeight="1" x14ac:dyDescent="0.25">
      <c r="A17" s="55">
        <v>1</v>
      </c>
      <c r="B17" s="121" t="s">
        <v>6</v>
      </c>
      <c r="C17" s="121"/>
      <c r="D17" s="2" t="s">
        <v>10</v>
      </c>
      <c r="E17" s="5">
        <v>7600</v>
      </c>
      <c r="F17" s="5">
        <f>E17*0.2</f>
        <v>1520</v>
      </c>
      <c r="G17" s="5">
        <f>SUM(E17:F17)</f>
        <v>9120</v>
      </c>
    </row>
    <row r="18" spans="1:7" ht="80.099999999999994" customHeight="1" x14ac:dyDescent="0.25">
      <c r="A18" s="55">
        <v>2</v>
      </c>
      <c r="B18" s="121" t="s">
        <v>6</v>
      </c>
      <c r="C18" s="121"/>
      <c r="D18" s="2" t="s">
        <v>9</v>
      </c>
      <c r="E18" s="5">
        <v>14100</v>
      </c>
      <c r="F18" s="5">
        <f>E18*0.2</f>
        <v>2820</v>
      </c>
      <c r="G18" s="5">
        <f>SUM(E18:F18)</f>
        <v>16920</v>
      </c>
    </row>
    <row r="19" spans="1:7" s="3" customFormat="1" ht="28.5" customHeight="1" x14ac:dyDescent="0.2">
      <c r="A19" s="118"/>
      <c r="B19" s="118"/>
      <c r="C19" s="118"/>
      <c r="D19" s="118"/>
      <c r="E19" s="118"/>
      <c r="F19" s="118"/>
      <c r="G19" s="118"/>
    </row>
    <row r="20" spans="1:7" s="3" customFormat="1" ht="82.5" customHeight="1" x14ac:dyDescent="0.2">
      <c r="A20" s="122" t="s">
        <v>154</v>
      </c>
      <c r="B20" s="122"/>
      <c r="C20" s="122"/>
      <c r="D20" s="122"/>
      <c r="E20" s="122"/>
      <c r="F20" s="122"/>
      <c r="G20" s="122"/>
    </row>
    <row r="21" spans="1:7" s="4" customFormat="1" ht="20.25" customHeight="1" x14ac:dyDescent="0.2">
      <c r="A21" s="118"/>
      <c r="B21" s="118"/>
      <c r="C21" s="118"/>
      <c r="D21" s="118"/>
      <c r="E21" s="118"/>
      <c r="F21" s="118"/>
      <c r="G21" s="118"/>
    </row>
    <row r="22" spans="1:7" x14ac:dyDescent="0.25">
      <c r="A22" s="38"/>
      <c r="B22" s="38"/>
      <c r="C22" s="38"/>
      <c r="F22" s="119"/>
      <c r="G22" s="119"/>
    </row>
  </sheetData>
  <mergeCells count="14">
    <mergeCell ref="A12:G12"/>
    <mergeCell ref="A10:G10"/>
    <mergeCell ref="A21:G21"/>
    <mergeCell ref="F22:G22"/>
    <mergeCell ref="G15:G16"/>
    <mergeCell ref="B17:C17"/>
    <mergeCell ref="B18:C18"/>
    <mergeCell ref="A19:G19"/>
    <mergeCell ref="A20:G20"/>
    <mergeCell ref="A15:A16"/>
    <mergeCell ref="B15:C16"/>
    <mergeCell ref="D15:D16"/>
    <mergeCell ref="E15:E16"/>
    <mergeCell ref="F15:F16"/>
  </mergeCells>
  <pageMargins left="0.31496062992125984" right="0"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9"/>
  <sheetViews>
    <sheetView view="pageBreakPreview" zoomScaleNormal="100" zoomScaleSheetLayoutView="100" workbookViewId="0">
      <selection activeCell="E3" sqref="E3:G3"/>
    </sheetView>
  </sheetViews>
  <sheetFormatPr defaultRowHeight="15.75" x14ac:dyDescent="0.25"/>
  <cols>
    <col min="1" max="1" width="4.5703125" style="1" customWidth="1"/>
    <col min="2" max="2" width="9.140625" style="1"/>
    <col min="3" max="3" width="42.5703125" style="1" customWidth="1"/>
    <col min="4" max="4" width="9.5703125" style="1" customWidth="1"/>
    <col min="5" max="5" width="12.42578125" style="1" bestFit="1" customWidth="1"/>
    <col min="6" max="7" width="12.28515625" style="1" customWidth="1"/>
    <col min="8" max="8" width="6.28515625" style="1" customWidth="1"/>
    <col min="9" max="256" width="9.140625" style="1"/>
    <col min="257" max="257" width="4.5703125" style="1" customWidth="1"/>
    <col min="258" max="258" width="9.140625" style="1"/>
    <col min="259" max="259" width="42.5703125" style="1" customWidth="1"/>
    <col min="260" max="260" width="9.5703125" style="1" customWidth="1"/>
    <col min="261" max="261" width="12.42578125" style="1" bestFit="1" customWidth="1"/>
    <col min="262" max="263" width="12.28515625" style="1" customWidth="1"/>
    <col min="264" max="264" width="6.28515625" style="1" customWidth="1"/>
    <col min="265" max="512" width="9.140625" style="1"/>
    <col min="513" max="513" width="4.5703125" style="1" customWidth="1"/>
    <col min="514" max="514" width="9.140625" style="1"/>
    <col min="515" max="515" width="42.5703125" style="1" customWidth="1"/>
    <col min="516" max="516" width="9.5703125" style="1" customWidth="1"/>
    <col min="517" max="517" width="12.42578125" style="1" bestFit="1" customWidth="1"/>
    <col min="518" max="519" width="12.28515625" style="1" customWidth="1"/>
    <col min="520" max="520" width="6.28515625" style="1" customWidth="1"/>
    <col min="521" max="768" width="9.140625" style="1"/>
    <col min="769" max="769" width="4.5703125" style="1" customWidth="1"/>
    <col min="770" max="770" width="9.140625" style="1"/>
    <col min="771" max="771" width="42.5703125" style="1" customWidth="1"/>
    <col min="772" max="772" width="9.5703125" style="1" customWidth="1"/>
    <col min="773" max="773" width="12.42578125" style="1" bestFit="1" customWidth="1"/>
    <col min="774" max="775" width="12.28515625" style="1" customWidth="1"/>
    <col min="776" max="776" width="6.28515625" style="1" customWidth="1"/>
    <col min="777" max="1024" width="9.140625" style="1"/>
    <col min="1025" max="1025" width="4.5703125" style="1" customWidth="1"/>
    <col min="1026" max="1026" width="9.140625" style="1"/>
    <col min="1027" max="1027" width="42.5703125" style="1" customWidth="1"/>
    <col min="1028" max="1028" width="9.5703125" style="1" customWidth="1"/>
    <col min="1029" max="1029" width="12.42578125" style="1" bestFit="1" customWidth="1"/>
    <col min="1030" max="1031" width="12.28515625" style="1" customWidth="1"/>
    <col min="1032" max="1032" width="6.28515625" style="1" customWidth="1"/>
    <col min="1033" max="1280" width="9.140625" style="1"/>
    <col min="1281" max="1281" width="4.5703125" style="1" customWidth="1"/>
    <col min="1282" max="1282" width="9.140625" style="1"/>
    <col min="1283" max="1283" width="42.5703125" style="1" customWidth="1"/>
    <col min="1284" max="1284" width="9.5703125" style="1" customWidth="1"/>
    <col min="1285" max="1285" width="12.42578125" style="1" bestFit="1" customWidth="1"/>
    <col min="1286" max="1287" width="12.28515625" style="1" customWidth="1"/>
    <col min="1288" max="1288" width="6.28515625" style="1" customWidth="1"/>
    <col min="1289" max="1536" width="9.140625" style="1"/>
    <col min="1537" max="1537" width="4.5703125" style="1" customWidth="1"/>
    <col min="1538" max="1538" width="9.140625" style="1"/>
    <col min="1539" max="1539" width="42.5703125" style="1" customWidth="1"/>
    <col min="1540" max="1540" width="9.5703125" style="1" customWidth="1"/>
    <col min="1541" max="1541" width="12.42578125" style="1" bestFit="1" customWidth="1"/>
    <col min="1542" max="1543" width="12.28515625" style="1" customWidth="1"/>
    <col min="1544" max="1544" width="6.28515625" style="1" customWidth="1"/>
    <col min="1545" max="1792" width="9.140625" style="1"/>
    <col min="1793" max="1793" width="4.5703125" style="1" customWidth="1"/>
    <col min="1794" max="1794" width="9.140625" style="1"/>
    <col min="1795" max="1795" width="42.5703125" style="1" customWidth="1"/>
    <col min="1796" max="1796" width="9.5703125" style="1" customWidth="1"/>
    <col min="1797" max="1797" width="12.42578125" style="1" bestFit="1" customWidth="1"/>
    <col min="1798" max="1799" width="12.28515625" style="1" customWidth="1"/>
    <col min="1800" max="1800" width="6.28515625" style="1" customWidth="1"/>
    <col min="1801" max="2048" width="9.140625" style="1"/>
    <col min="2049" max="2049" width="4.5703125" style="1" customWidth="1"/>
    <col min="2050" max="2050" width="9.140625" style="1"/>
    <col min="2051" max="2051" width="42.5703125" style="1" customWidth="1"/>
    <col min="2052" max="2052" width="9.5703125" style="1" customWidth="1"/>
    <col min="2053" max="2053" width="12.42578125" style="1" bestFit="1" customWidth="1"/>
    <col min="2054" max="2055" width="12.28515625" style="1" customWidth="1"/>
    <col min="2056" max="2056" width="6.28515625" style="1" customWidth="1"/>
    <col min="2057" max="2304" width="9.140625" style="1"/>
    <col min="2305" max="2305" width="4.5703125" style="1" customWidth="1"/>
    <col min="2306" max="2306" width="9.140625" style="1"/>
    <col min="2307" max="2307" width="42.5703125" style="1" customWidth="1"/>
    <col min="2308" max="2308" width="9.5703125" style="1" customWidth="1"/>
    <col min="2309" max="2309" width="12.42578125" style="1" bestFit="1" customWidth="1"/>
    <col min="2310" max="2311" width="12.28515625" style="1" customWidth="1"/>
    <col min="2312" max="2312" width="6.28515625" style="1" customWidth="1"/>
    <col min="2313" max="2560" width="9.140625" style="1"/>
    <col min="2561" max="2561" width="4.5703125" style="1" customWidth="1"/>
    <col min="2562" max="2562" width="9.140625" style="1"/>
    <col min="2563" max="2563" width="42.5703125" style="1" customWidth="1"/>
    <col min="2564" max="2564" width="9.5703125" style="1" customWidth="1"/>
    <col min="2565" max="2565" width="12.42578125" style="1" bestFit="1" customWidth="1"/>
    <col min="2566" max="2567" width="12.28515625" style="1" customWidth="1"/>
    <col min="2568" max="2568" width="6.28515625" style="1" customWidth="1"/>
    <col min="2569" max="2816" width="9.140625" style="1"/>
    <col min="2817" max="2817" width="4.5703125" style="1" customWidth="1"/>
    <col min="2818" max="2818" width="9.140625" style="1"/>
    <col min="2819" max="2819" width="42.5703125" style="1" customWidth="1"/>
    <col min="2820" max="2820" width="9.5703125" style="1" customWidth="1"/>
    <col min="2821" max="2821" width="12.42578125" style="1" bestFit="1" customWidth="1"/>
    <col min="2822" max="2823" width="12.28515625" style="1" customWidth="1"/>
    <col min="2824" max="2824" width="6.28515625" style="1" customWidth="1"/>
    <col min="2825" max="3072" width="9.140625" style="1"/>
    <col min="3073" max="3073" width="4.5703125" style="1" customWidth="1"/>
    <col min="3074" max="3074" width="9.140625" style="1"/>
    <col min="3075" max="3075" width="42.5703125" style="1" customWidth="1"/>
    <col min="3076" max="3076" width="9.5703125" style="1" customWidth="1"/>
    <col min="3077" max="3077" width="12.42578125" style="1" bestFit="1" customWidth="1"/>
    <col min="3078" max="3079" width="12.28515625" style="1" customWidth="1"/>
    <col min="3080" max="3080" width="6.28515625" style="1" customWidth="1"/>
    <col min="3081" max="3328" width="9.140625" style="1"/>
    <col min="3329" max="3329" width="4.5703125" style="1" customWidth="1"/>
    <col min="3330" max="3330" width="9.140625" style="1"/>
    <col min="3331" max="3331" width="42.5703125" style="1" customWidth="1"/>
    <col min="3332" max="3332" width="9.5703125" style="1" customWidth="1"/>
    <col min="3333" max="3333" width="12.42578125" style="1" bestFit="1" customWidth="1"/>
    <col min="3334" max="3335" width="12.28515625" style="1" customWidth="1"/>
    <col min="3336" max="3336" width="6.28515625" style="1" customWidth="1"/>
    <col min="3337" max="3584" width="9.140625" style="1"/>
    <col min="3585" max="3585" width="4.5703125" style="1" customWidth="1"/>
    <col min="3586" max="3586" width="9.140625" style="1"/>
    <col min="3587" max="3587" width="42.5703125" style="1" customWidth="1"/>
    <col min="3588" max="3588" width="9.5703125" style="1" customWidth="1"/>
    <col min="3589" max="3589" width="12.42578125" style="1" bestFit="1" customWidth="1"/>
    <col min="3590" max="3591" width="12.28515625" style="1" customWidth="1"/>
    <col min="3592" max="3592" width="6.28515625" style="1" customWidth="1"/>
    <col min="3593" max="3840" width="9.140625" style="1"/>
    <col min="3841" max="3841" width="4.5703125" style="1" customWidth="1"/>
    <col min="3842" max="3842" width="9.140625" style="1"/>
    <col min="3843" max="3843" width="42.5703125" style="1" customWidth="1"/>
    <col min="3844" max="3844" width="9.5703125" style="1" customWidth="1"/>
    <col min="3845" max="3845" width="12.42578125" style="1" bestFit="1" customWidth="1"/>
    <col min="3846" max="3847" width="12.28515625" style="1" customWidth="1"/>
    <col min="3848" max="3848" width="6.28515625" style="1" customWidth="1"/>
    <col min="3849" max="4096" width="9.140625" style="1"/>
    <col min="4097" max="4097" width="4.5703125" style="1" customWidth="1"/>
    <col min="4098" max="4098" width="9.140625" style="1"/>
    <col min="4099" max="4099" width="42.5703125" style="1" customWidth="1"/>
    <col min="4100" max="4100" width="9.5703125" style="1" customWidth="1"/>
    <col min="4101" max="4101" width="12.42578125" style="1" bestFit="1" customWidth="1"/>
    <col min="4102" max="4103" width="12.28515625" style="1" customWidth="1"/>
    <col min="4104" max="4104" width="6.28515625" style="1" customWidth="1"/>
    <col min="4105" max="4352" width="9.140625" style="1"/>
    <col min="4353" max="4353" width="4.5703125" style="1" customWidth="1"/>
    <col min="4354" max="4354" width="9.140625" style="1"/>
    <col min="4355" max="4355" width="42.5703125" style="1" customWidth="1"/>
    <col min="4356" max="4356" width="9.5703125" style="1" customWidth="1"/>
    <col min="4357" max="4357" width="12.42578125" style="1" bestFit="1" customWidth="1"/>
    <col min="4358" max="4359" width="12.28515625" style="1" customWidth="1"/>
    <col min="4360" max="4360" width="6.28515625" style="1" customWidth="1"/>
    <col min="4361" max="4608" width="9.140625" style="1"/>
    <col min="4609" max="4609" width="4.5703125" style="1" customWidth="1"/>
    <col min="4610" max="4610" width="9.140625" style="1"/>
    <col min="4611" max="4611" width="42.5703125" style="1" customWidth="1"/>
    <col min="4612" max="4612" width="9.5703125" style="1" customWidth="1"/>
    <col min="4613" max="4613" width="12.42578125" style="1" bestFit="1" customWidth="1"/>
    <col min="4614" max="4615" width="12.28515625" style="1" customWidth="1"/>
    <col min="4616" max="4616" width="6.28515625" style="1" customWidth="1"/>
    <col min="4617" max="4864" width="9.140625" style="1"/>
    <col min="4865" max="4865" width="4.5703125" style="1" customWidth="1"/>
    <col min="4866" max="4866" width="9.140625" style="1"/>
    <col min="4867" max="4867" width="42.5703125" style="1" customWidth="1"/>
    <col min="4868" max="4868" width="9.5703125" style="1" customWidth="1"/>
    <col min="4869" max="4869" width="12.42578125" style="1" bestFit="1" customWidth="1"/>
    <col min="4870" max="4871" width="12.28515625" style="1" customWidth="1"/>
    <col min="4872" max="4872" width="6.28515625" style="1" customWidth="1"/>
    <col min="4873" max="5120" width="9.140625" style="1"/>
    <col min="5121" max="5121" width="4.5703125" style="1" customWidth="1"/>
    <col min="5122" max="5122" width="9.140625" style="1"/>
    <col min="5123" max="5123" width="42.5703125" style="1" customWidth="1"/>
    <col min="5124" max="5124" width="9.5703125" style="1" customWidth="1"/>
    <col min="5125" max="5125" width="12.42578125" style="1" bestFit="1" customWidth="1"/>
    <col min="5126" max="5127" width="12.28515625" style="1" customWidth="1"/>
    <col min="5128" max="5128" width="6.28515625" style="1" customWidth="1"/>
    <col min="5129" max="5376" width="9.140625" style="1"/>
    <col min="5377" max="5377" width="4.5703125" style="1" customWidth="1"/>
    <col min="5378" max="5378" width="9.140625" style="1"/>
    <col min="5379" max="5379" width="42.5703125" style="1" customWidth="1"/>
    <col min="5380" max="5380" width="9.5703125" style="1" customWidth="1"/>
    <col min="5381" max="5381" width="12.42578125" style="1" bestFit="1" customWidth="1"/>
    <col min="5382" max="5383" width="12.28515625" style="1" customWidth="1"/>
    <col min="5384" max="5384" width="6.28515625" style="1" customWidth="1"/>
    <col min="5385" max="5632" width="9.140625" style="1"/>
    <col min="5633" max="5633" width="4.5703125" style="1" customWidth="1"/>
    <col min="5634" max="5634" width="9.140625" style="1"/>
    <col min="5635" max="5635" width="42.5703125" style="1" customWidth="1"/>
    <col min="5636" max="5636" width="9.5703125" style="1" customWidth="1"/>
    <col min="5637" max="5637" width="12.42578125" style="1" bestFit="1" customWidth="1"/>
    <col min="5638" max="5639" width="12.28515625" style="1" customWidth="1"/>
    <col min="5640" max="5640" width="6.28515625" style="1" customWidth="1"/>
    <col min="5641" max="5888" width="9.140625" style="1"/>
    <col min="5889" max="5889" width="4.5703125" style="1" customWidth="1"/>
    <col min="5890" max="5890" width="9.140625" style="1"/>
    <col min="5891" max="5891" width="42.5703125" style="1" customWidth="1"/>
    <col min="5892" max="5892" width="9.5703125" style="1" customWidth="1"/>
    <col min="5893" max="5893" width="12.42578125" style="1" bestFit="1" customWidth="1"/>
    <col min="5894" max="5895" width="12.28515625" style="1" customWidth="1"/>
    <col min="5896" max="5896" width="6.28515625" style="1" customWidth="1"/>
    <col min="5897" max="6144" width="9.140625" style="1"/>
    <col min="6145" max="6145" width="4.5703125" style="1" customWidth="1"/>
    <col min="6146" max="6146" width="9.140625" style="1"/>
    <col min="6147" max="6147" width="42.5703125" style="1" customWidth="1"/>
    <col min="6148" max="6148" width="9.5703125" style="1" customWidth="1"/>
    <col min="6149" max="6149" width="12.42578125" style="1" bestFit="1" customWidth="1"/>
    <col min="6150" max="6151" width="12.28515625" style="1" customWidth="1"/>
    <col min="6152" max="6152" width="6.28515625" style="1" customWidth="1"/>
    <col min="6153" max="6400" width="9.140625" style="1"/>
    <col min="6401" max="6401" width="4.5703125" style="1" customWidth="1"/>
    <col min="6402" max="6402" width="9.140625" style="1"/>
    <col min="6403" max="6403" width="42.5703125" style="1" customWidth="1"/>
    <col min="6404" max="6404" width="9.5703125" style="1" customWidth="1"/>
    <col min="6405" max="6405" width="12.42578125" style="1" bestFit="1" customWidth="1"/>
    <col min="6406" max="6407" width="12.28515625" style="1" customWidth="1"/>
    <col min="6408" max="6408" width="6.28515625" style="1" customWidth="1"/>
    <col min="6409" max="6656" width="9.140625" style="1"/>
    <col min="6657" max="6657" width="4.5703125" style="1" customWidth="1"/>
    <col min="6658" max="6658" width="9.140625" style="1"/>
    <col min="6659" max="6659" width="42.5703125" style="1" customWidth="1"/>
    <col min="6660" max="6660" width="9.5703125" style="1" customWidth="1"/>
    <col min="6661" max="6661" width="12.42578125" style="1" bestFit="1" customWidth="1"/>
    <col min="6662" max="6663" width="12.28515625" style="1" customWidth="1"/>
    <col min="6664" max="6664" width="6.28515625" style="1" customWidth="1"/>
    <col min="6665" max="6912" width="9.140625" style="1"/>
    <col min="6913" max="6913" width="4.5703125" style="1" customWidth="1"/>
    <col min="6914" max="6914" width="9.140625" style="1"/>
    <col min="6915" max="6915" width="42.5703125" style="1" customWidth="1"/>
    <col min="6916" max="6916" width="9.5703125" style="1" customWidth="1"/>
    <col min="6917" max="6917" width="12.42578125" style="1" bestFit="1" customWidth="1"/>
    <col min="6918" max="6919" width="12.28515625" style="1" customWidth="1"/>
    <col min="6920" max="6920" width="6.28515625" style="1" customWidth="1"/>
    <col min="6921" max="7168" width="9.140625" style="1"/>
    <col min="7169" max="7169" width="4.5703125" style="1" customWidth="1"/>
    <col min="7170" max="7170" width="9.140625" style="1"/>
    <col min="7171" max="7171" width="42.5703125" style="1" customWidth="1"/>
    <col min="7172" max="7172" width="9.5703125" style="1" customWidth="1"/>
    <col min="7173" max="7173" width="12.42578125" style="1" bestFit="1" customWidth="1"/>
    <col min="7174" max="7175" width="12.28515625" style="1" customWidth="1"/>
    <col min="7176" max="7176" width="6.28515625" style="1" customWidth="1"/>
    <col min="7177" max="7424" width="9.140625" style="1"/>
    <col min="7425" max="7425" width="4.5703125" style="1" customWidth="1"/>
    <col min="7426" max="7426" width="9.140625" style="1"/>
    <col min="7427" max="7427" width="42.5703125" style="1" customWidth="1"/>
    <col min="7428" max="7428" width="9.5703125" style="1" customWidth="1"/>
    <col min="7429" max="7429" width="12.42578125" style="1" bestFit="1" customWidth="1"/>
    <col min="7430" max="7431" width="12.28515625" style="1" customWidth="1"/>
    <col min="7432" max="7432" width="6.28515625" style="1" customWidth="1"/>
    <col min="7433" max="7680" width="9.140625" style="1"/>
    <col min="7681" max="7681" width="4.5703125" style="1" customWidth="1"/>
    <col min="7682" max="7682" width="9.140625" style="1"/>
    <col min="7683" max="7683" width="42.5703125" style="1" customWidth="1"/>
    <col min="7684" max="7684" width="9.5703125" style="1" customWidth="1"/>
    <col min="7685" max="7685" width="12.42578125" style="1" bestFit="1" customWidth="1"/>
    <col min="7686" max="7687" width="12.28515625" style="1" customWidth="1"/>
    <col min="7688" max="7688" width="6.28515625" style="1" customWidth="1"/>
    <col min="7689" max="7936" width="9.140625" style="1"/>
    <col min="7937" max="7937" width="4.5703125" style="1" customWidth="1"/>
    <col min="7938" max="7938" width="9.140625" style="1"/>
    <col min="7939" max="7939" width="42.5703125" style="1" customWidth="1"/>
    <col min="7940" max="7940" width="9.5703125" style="1" customWidth="1"/>
    <col min="7941" max="7941" width="12.42578125" style="1" bestFit="1" customWidth="1"/>
    <col min="7942" max="7943" width="12.28515625" style="1" customWidth="1"/>
    <col min="7944" max="7944" width="6.28515625" style="1" customWidth="1"/>
    <col min="7945" max="8192" width="9.140625" style="1"/>
    <col min="8193" max="8193" width="4.5703125" style="1" customWidth="1"/>
    <col min="8194" max="8194" width="9.140625" style="1"/>
    <col min="8195" max="8195" width="42.5703125" style="1" customWidth="1"/>
    <col min="8196" max="8196" width="9.5703125" style="1" customWidth="1"/>
    <col min="8197" max="8197" width="12.42578125" style="1" bestFit="1" customWidth="1"/>
    <col min="8198" max="8199" width="12.28515625" style="1" customWidth="1"/>
    <col min="8200" max="8200" width="6.28515625" style="1" customWidth="1"/>
    <col min="8201" max="8448" width="9.140625" style="1"/>
    <col min="8449" max="8449" width="4.5703125" style="1" customWidth="1"/>
    <col min="8450" max="8450" width="9.140625" style="1"/>
    <col min="8451" max="8451" width="42.5703125" style="1" customWidth="1"/>
    <col min="8452" max="8452" width="9.5703125" style="1" customWidth="1"/>
    <col min="8453" max="8453" width="12.42578125" style="1" bestFit="1" customWidth="1"/>
    <col min="8454" max="8455" width="12.28515625" style="1" customWidth="1"/>
    <col min="8456" max="8456" width="6.28515625" style="1" customWidth="1"/>
    <col min="8457" max="8704" width="9.140625" style="1"/>
    <col min="8705" max="8705" width="4.5703125" style="1" customWidth="1"/>
    <col min="8706" max="8706" width="9.140625" style="1"/>
    <col min="8707" max="8707" width="42.5703125" style="1" customWidth="1"/>
    <col min="8708" max="8708" width="9.5703125" style="1" customWidth="1"/>
    <col min="8709" max="8709" width="12.42578125" style="1" bestFit="1" customWidth="1"/>
    <col min="8710" max="8711" width="12.28515625" style="1" customWidth="1"/>
    <col min="8712" max="8712" width="6.28515625" style="1" customWidth="1"/>
    <col min="8713" max="8960" width="9.140625" style="1"/>
    <col min="8961" max="8961" width="4.5703125" style="1" customWidth="1"/>
    <col min="8962" max="8962" width="9.140625" style="1"/>
    <col min="8963" max="8963" width="42.5703125" style="1" customWidth="1"/>
    <col min="8964" max="8964" width="9.5703125" style="1" customWidth="1"/>
    <col min="8965" max="8965" width="12.42578125" style="1" bestFit="1" customWidth="1"/>
    <col min="8966" max="8967" width="12.28515625" style="1" customWidth="1"/>
    <col min="8968" max="8968" width="6.28515625" style="1" customWidth="1"/>
    <col min="8969" max="9216" width="9.140625" style="1"/>
    <col min="9217" max="9217" width="4.5703125" style="1" customWidth="1"/>
    <col min="9218" max="9218" width="9.140625" style="1"/>
    <col min="9219" max="9219" width="42.5703125" style="1" customWidth="1"/>
    <col min="9220" max="9220" width="9.5703125" style="1" customWidth="1"/>
    <col min="9221" max="9221" width="12.42578125" style="1" bestFit="1" customWidth="1"/>
    <col min="9222" max="9223" width="12.28515625" style="1" customWidth="1"/>
    <col min="9224" max="9224" width="6.28515625" style="1" customWidth="1"/>
    <col min="9225" max="9472" width="9.140625" style="1"/>
    <col min="9473" max="9473" width="4.5703125" style="1" customWidth="1"/>
    <col min="9474" max="9474" width="9.140625" style="1"/>
    <col min="9475" max="9475" width="42.5703125" style="1" customWidth="1"/>
    <col min="9476" max="9476" width="9.5703125" style="1" customWidth="1"/>
    <col min="9477" max="9477" width="12.42578125" style="1" bestFit="1" customWidth="1"/>
    <col min="9478" max="9479" width="12.28515625" style="1" customWidth="1"/>
    <col min="9480" max="9480" width="6.28515625" style="1" customWidth="1"/>
    <col min="9481" max="9728" width="9.140625" style="1"/>
    <col min="9729" max="9729" width="4.5703125" style="1" customWidth="1"/>
    <col min="9730" max="9730" width="9.140625" style="1"/>
    <col min="9731" max="9731" width="42.5703125" style="1" customWidth="1"/>
    <col min="9732" max="9732" width="9.5703125" style="1" customWidth="1"/>
    <col min="9733" max="9733" width="12.42578125" style="1" bestFit="1" customWidth="1"/>
    <col min="9734" max="9735" width="12.28515625" style="1" customWidth="1"/>
    <col min="9736" max="9736" width="6.28515625" style="1" customWidth="1"/>
    <col min="9737" max="9984" width="9.140625" style="1"/>
    <col min="9985" max="9985" width="4.5703125" style="1" customWidth="1"/>
    <col min="9986" max="9986" width="9.140625" style="1"/>
    <col min="9987" max="9987" width="42.5703125" style="1" customWidth="1"/>
    <col min="9988" max="9988" width="9.5703125" style="1" customWidth="1"/>
    <col min="9989" max="9989" width="12.42578125" style="1" bestFit="1" customWidth="1"/>
    <col min="9990" max="9991" width="12.28515625" style="1" customWidth="1"/>
    <col min="9992" max="9992" width="6.28515625" style="1" customWidth="1"/>
    <col min="9993" max="10240" width="9.140625" style="1"/>
    <col min="10241" max="10241" width="4.5703125" style="1" customWidth="1"/>
    <col min="10242" max="10242" width="9.140625" style="1"/>
    <col min="10243" max="10243" width="42.5703125" style="1" customWidth="1"/>
    <col min="10244" max="10244" width="9.5703125" style="1" customWidth="1"/>
    <col min="10245" max="10245" width="12.42578125" style="1" bestFit="1" customWidth="1"/>
    <col min="10246" max="10247" width="12.28515625" style="1" customWidth="1"/>
    <col min="10248" max="10248" width="6.28515625" style="1" customWidth="1"/>
    <col min="10249" max="10496" width="9.140625" style="1"/>
    <col min="10497" max="10497" width="4.5703125" style="1" customWidth="1"/>
    <col min="10498" max="10498" width="9.140625" style="1"/>
    <col min="10499" max="10499" width="42.5703125" style="1" customWidth="1"/>
    <col min="10500" max="10500" width="9.5703125" style="1" customWidth="1"/>
    <col min="10501" max="10501" width="12.42578125" style="1" bestFit="1" customWidth="1"/>
    <col min="10502" max="10503" width="12.28515625" style="1" customWidth="1"/>
    <col min="10504" max="10504" width="6.28515625" style="1" customWidth="1"/>
    <col min="10505" max="10752" width="9.140625" style="1"/>
    <col min="10753" max="10753" width="4.5703125" style="1" customWidth="1"/>
    <col min="10754" max="10754" width="9.140625" style="1"/>
    <col min="10755" max="10755" width="42.5703125" style="1" customWidth="1"/>
    <col min="10756" max="10756" width="9.5703125" style="1" customWidth="1"/>
    <col min="10757" max="10757" width="12.42578125" style="1" bestFit="1" customWidth="1"/>
    <col min="10758" max="10759" width="12.28515625" style="1" customWidth="1"/>
    <col min="10760" max="10760" width="6.28515625" style="1" customWidth="1"/>
    <col min="10761" max="11008" width="9.140625" style="1"/>
    <col min="11009" max="11009" width="4.5703125" style="1" customWidth="1"/>
    <col min="11010" max="11010" width="9.140625" style="1"/>
    <col min="11011" max="11011" width="42.5703125" style="1" customWidth="1"/>
    <col min="11012" max="11012" width="9.5703125" style="1" customWidth="1"/>
    <col min="11013" max="11013" width="12.42578125" style="1" bestFit="1" customWidth="1"/>
    <col min="11014" max="11015" width="12.28515625" style="1" customWidth="1"/>
    <col min="11016" max="11016" width="6.28515625" style="1" customWidth="1"/>
    <col min="11017" max="11264" width="9.140625" style="1"/>
    <col min="11265" max="11265" width="4.5703125" style="1" customWidth="1"/>
    <col min="11266" max="11266" width="9.140625" style="1"/>
    <col min="11267" max="11267" width="42.5703125" style="1" customWidth="1"/>
    <col min="11268" max="11268" width="9.5703125" style="1" customWidth="1"/>
    <col min="11269" max="11269" width="12.42578125" style="1" bestFit="1" customWidth="1"/>
    <col min="11270" max="11271" width="12.28515625" style="1" customWidth="1"/>
    <col min="11272" max="11272" width="6.28515625" style="1" customWidth="1"/>
    <col min="11273" max="11520" width="9.140625" style="1"/>
    <col min="11521" max="11521" width="4.5703125" style="1" customWidth="1"/>
    <col min="11522" max="11522" width="9.140625" style="1"/>
    <col min="11523" max="11523" width="42.5703125" style="1" customWidth="1"/>
    <col min="11524" max="11524" width="9.5703125" style="1" customWidth="1"/>
    <col min="11525" max="11525" width="12.42578125" style="1" bestFit="1" customWidth="1"/>
    <col min="11526" max="11527" width="12.28515625" style="1" customWidth="1"/>
    <col min="11528" max="11528" width="6.28515625" style="1" customWidth="1"/>
    <col min="11529" max="11776" width="9.140625" style="1"/>
    <col min="11777" max="11777" width="4.5703125" style="1" customWidth="1"/>
    <col min="11778" max="11778" width="9.140625" style="1"/>
    <col min="11779" max="11779" width="42.5703125" style="1" customWidth="1"/>
    <col min="11780" max="11780" width="9.5703125" style="1" customWidth="1"/>
    <col min="11781" max="11781" width="12.42578125" style="1" bestFit="1" customWidth="1"/>
    <col min="11782" max="11783" width="12.28515625" style="1" customWidth="1"/>
    <col min="11784" max="11784" width="6.28515625" style="1" customWidth="1"/>
    <col min="11785" max="12032" width="9.140625" style="1"/>
    <col min="12033" max="12033" width="4.5703125" style="1" customWidth="1"/>
    <col min="12034" max="12034" width="9.140625" style="1"/>
    <col min="12035" max="12035" width="42.5703125" style="1" customWidth="1"/>
    <col min="12036" max="12036" width="9.5703125" style="1" customWidth="1"/>
    <col min="12037" max="12037" width="12.42578125" style="1" bestFit="1" customWidth="1"/>
    <col min="12038" max="12039" width="12.28515625" style="1" customWidth="1"/>
    <col min="12040" max="12040" width="6.28515625" style="1" customWidth="1"/>
    <col min="12041" max="12288" width="9.140625" style="1"/>
    <col min="12289" max="12289" width="4.5703125" style="1" customWidth="1"/>
    <col min="12290" max="12290" width="9.140625" style="1"/>
    <col min="12291" max="12291" width="42.5703125" style="1" customWidth="1"/>
    <col min="12292" max="12292" width="9.5703125" style="1" customWidth="1"/>
    <col min="12293" max="12293" width="12.42578125" style="1" bestFit="1" customWidth="1"/>
    <col min="12294" max="12295" width="12.28515625" style="1" customWidth="1"/>
    <col min="12296" max="12296" width="6.28515625" style="1" customWidth="1"/>
    <col min="12297" max="12544" width="9.140625" style="1"/>
    <col min="12545" max="12545" width="4.5703125" style="1" customWidth="1"/>
    <col min="12546" max="12546" width="9.140625" style="1"/>
    <col min="12547" max="12547" width="42.5703125" style="1" customWidth="1"/>
    <col min="12548" max="12548" width="9.5703125" style="1" customWidth="1"/>
    <col min="12549" max="12549" width="12.42578125" style="1" bestFit="1" customWidth="1"/>
    <col min="12550" max="12551" width="12.28515625" style="1" customWidth="1"/>
    <col min="12552" max="12552" width="6.28515625" style="1" customWidth="1"/>
    <col min="12553" max="12800" width="9.140625" style="1"/>
    <col min="12801" max="12801" width="4.5703125" style="1" customWidth="1"/>
    <col min="12802" max="12802" width="9.140625" style="1"/>
    <col min="12803" max="12803" width="42.5703125" style="1" customWidth="1"/>
    <col min="12804" max="12804" width="9.5703125" style="1" customWidth="1"/>
    <col min="12805" max="12805" width="12.42578125" style="1" bestFit="1" customWidth="1"/>
    <col min="12806" max="12807" width="12.28515625" style="1" customWidth="1"/>
    <col min="12808" max="12808" width="6.28515625" style="1" customWidth="1"/>
    <col min="12809" max="13056" width="9.140625" style="1"/>
    <col min="13057" max="13057" width="4.5703125" style="1" customWidth="1"/>
    <col min="13058" max="13058" width="9.140625" style="1"/>
    <col min="13059" max="13059" width="42.5703125" style="1" customWidth="1"/>
    <col min="13060" max="13060" width="9.5703125" style="1" customWidth="1"/>
    <col min="13061" max="13061" width="12.42578125" style="1" bestFit="1" customWidth="1"/>
    <col min="13062" max="13063" width="12.28515625" style="1" customWidth="1"/>
    <col min="13064" max="13064" width="6.28515625" style="1" customWidth="1"/>
    <col min="13065" max="13312" width="9.140625" style="1"/>
    <col min="13313" max="13313" width="4.5703125" style="1" customWidth="1"/>
    <col min="13314" max="13314" width="9.140625" style="1"/>
    <col min="13315" max="13315" width="42.5703125" style="1" customWidth="1"/>
    <col min="13316" max="13316" width="9.5703125" style="1" customWidth="1"/>
    <col min="13317" max="13317" width="12.42578125" style="1" bestFit="1" customWidth="1"/>
    <col min="13318" max="13319" width="12.28515625" style="1" customWidth="1"/>
    <col min="13320" max="13320" width="6.28515625" style="1" customWidth="1"/>
    <col min="13321" max="13568" width="9.140625" style="1"/>
    <col min="13569" max="13569" width="4.5703125" style="1" customWidth="1"/>
    <col min="13570" max="13570" width="9.140625" style="1"/>
    <col min="13571" max="13571" width="42.5703125" style="1" customWidth="1"/>
    <col min="13572" max="13572" width="9.5703125" style="1" customWidth="1"/>
    <col min="13573" max="13573" width="12.42578125" style="1" bestFit="1" customWidth="1"/>
    <col min="13574" max="13575" width="12.28515625" style="1" customWidth="1"/>
    <col min="13576" max="13576" width="6.28515625" style="1" customWidth="1"/>
    <col min="13577" max="13824" width="9.140625" style="1"/>
    <col min="13825" max="13825" width="4.5703125" style="1" customWidth="1"/>
    <col min="13826" max="13826" width="9.140625" style="1"/>
    <col min="13827" max="13827" width="42.5703125" style="1" customWidth="1"/>
    <col min="13828" max="13828" width="9.5703125" style="1" customWidth="1"/>
    <col min="13829" max="13829" width="12.42578125" style="1" bestFit="1" customWidth="1"/>
    <col min="13830" max="13831" width="12.28515625" style="1" customWidth="1"/>
    <col min="13832" max="13832" width="6.28515625" style="1" customWidth="1"/>
    <col min="13833" max="14080" width="9.140625" style="1"/>
    <col min="14081" max="14081" width="4.5703125" style="1" customWidth="1"/>
    <col min="14082" max="14082" width="9.140625" style="1"/>
    <col min="14083" max="14083" width="42.5703125" style="1" customWidth="1"/>
    <col min="14084" max="14084" width="9.5703125" style="1" customWidth="1"/>
    <col min="14085" max="14085" width="12.42578125" style="1" bestFit="1" customWidth="1"/>
    <col min="14086" max="14087" width="12.28515625" style="1" customWidth="1"/>
    <col min="14088" max="14088" width="6.28515625" style="1" customWidth="1"/>
    <col min="14089" max="14336" width="9.140625" style="1"/>
    <col min="14337" max="14337" width="4.5703125" style="1" customWidth="1"/>
    <col min="14338" max="14338" width="9.140625" style="1"/>
    <col min="14339" max="14339" width="42.5703125" style="1" customWidth="1"/>
    <col min="14340" max="14340" width="9.5703125" style="1" customWidth="1"/>
    <col min="14341" max="14341" width="12.42578125" style="1" bestFit="1" customWidth="1"/>
    <col min="14342" max="14343" width="12.28515625" style="1" customWidth="1"/>
    <col min="14344" max="14344" width="6.28515625" style="1" customWidth="1"/>
    <col min="14345" max="14592" width="9.140625" style="1"/>
    <col min="14593" max="14593" width="4.5703125" style="1" customWidth="1"/>
    <col min="14594" max="14594" width="9.140625" style="1"/>
    <col min="14595" max="14595" width="42.5703125" style="1" customWidth="1"/>
    <col min="14596" max="14596" width="9.5703125" style="1" customWidth="1"/>
    <col min="14597" max="14597" width="12.42578125" style="1" bestFit="1" customWidth="1"/>
    <col min="14598" max="14599" width="12.28515625" style="1" customWidth="1"/>
    <col min="14600" max="14600" width="6.28515625" style="1" customWidth="1"/>
    <col min="14601" max="14848" width="9.140625" style="1"/>
    <col min="14849" max="14849" width="4.5703125" style="1" customWidth="1"/>
    <col min="14850" max="14850" width="9.140625" style="1"/>
    <col min="14851" max="14851" width="42.5703125" style="1" customWidth="1"/>
    <col min="14852" max="14852" width="9.5703125" style="1" customWidth="1"/>
    <col min="14853" max="14853" width="12.42578125" style="1" bestFit="1" customWidth="1"/>
    <col min="14854" max="14855" width="12.28515625" style="1" customWidth="1"/>
    <col min="14856" max="14856" width="6.28515625" style="1" customWidth="1"/>
    <col min="14857" max="15104" width="9.140625" style="1"/>
    <col min="15105" max="15105" width="4.5703125" style="1" customWidth="1"/>
    <col min="15106" max="15106" width="9.140625" style="1"/>
    <col min="15107" max="15107" width="42.5703125" style="1" customWidth="1"/>
    <col min="15108" max="15108" width="9.5703125" style="1" customWidth="1"/>
    <col min="15109" max="15109" width="12.42578125" style="1" bestFit="1" customWidth="1"/>
    <col min="15110" max="15111" width="12.28515625" style="1" customWidth="1"/>
    <col min="15112" max="15112" width="6.28515625" style="1" customWidth="1"/>
    <col min="15113" max="15360" width="9.140625" style="1"/>
    <col min="15361" max="15361" width="4.5703125" style="1" customWidth="1"/>
    <col min="15362" max="15362" width="9.140625" style="1"/>
    <col min="15363" max="15363" width="42.5703125" style="1" customWidth="1"/>
    <col min="15364" max="15364" width="9.5703125" style="1" customWidth="1"/>
    <col min="15365" max="15365" width="12.42578125" style="1" bestFit="1" customWidth="1"/>
    <col min="15366" max="15367" width="12.28515625" style="1" customWidth="1"/>
    <col min="15368" max="15368" width="6.28515625" style="1" customWidth="1"/>
    <col min="15369" max="15616" width="9.140625" style="1"/>
    <col min="15617" max="15617" width="4.5703125" style="1" customWidth="1"/>
    <col min="15618" max="15618" width="9.140625" style="1"/>
    <col min="15619" max="15619" width="42.5703125" style="1" customWidth="1"/>
    <col min="15620" max="15620" width="9.5703125" style="1" customWidth="1"/>
    <col min="15621" max="15621" width="12.42578125" style="1" bestFit="1" customWidth="1"/>
    <col min="15622" max="15623" width="12.28515625" style="1" customWidth="1"/>
    <col min="15624" max="15624" width="6.28515625" style="1" customWidth="1"/>
    <col min="15625" max="15872" width="9.140625" style="1"/>
    <col min="15873" max="15873" width="4.5703125" style="1" customWidth="1"/>
    <col min="15874" max="15874" width="9.140625" style="1"/>
    <col min="15875" max="15875" width="42.5703125" style="1" customWidth="1"/>
    <col min="15876" max="15876" width="9.5703125" style="1" customWidth="1"/>
    <col min="15877" max="15877" width="12.42578125" style="1" bestFit="1" customWidth="1"/>
    <col min="15878" max="15879" width="12.28515625" style="1" customWidth="1"/>
    <col min="15880" max="15880" width="6.28515625" style="1" customWidth="1"/>
    <col min="15881" max="16128" width="9.140625" style="1"/>
    <col min="16129" max="16129" width="4.5703125" style="1" customWidth="1"/>
    <col min="16130" max="16130" width="9.140625" style="1"/>
    <col min="16131" max="16131" width="42.5703125" style="1" customWidth="1"/>
    <col min="16132" max="16132" width="9.5703125" style="1" customWidth="1"/>
    <col min="16133" max="16133" width="12.42578125" style="1" bestFit="1" customWidth="1"/>
    <col min="16134" max="16135" width="12.28515625" style="1" customWidth="1"/>
    <col min="16136" max="16136" width="6.28515625" style="1" customWidth="1"/>
    <col min="16137" max="16384" width="9.140625" style="1"/>
  </cols>
  <sheetData>
    <row r="1" spans="1:255" x14ac:dyDescent="0.25">
      <c r="A1" s="62"/>
      <c r="B1" s="62"/>
      <c r="C1" s="62"/>
      <c r="D1" s="58"/>
      <c r="E1" s="36" t="s">
        <v>150</v>
      </c>
      <c r="F1" s="62"/>
      <c r="H1" s="62"/>
    </row>
    <row r="2" spans="1:255" ht="12.6" customHeight="1" x14ac:dyDescent="0.25">
      <c r="A2" s="62"/>
      <c r="B2" s="62"/>
      <c r="C2" s="62"/>
      <c r="D2" s="58"/>
      <c r="E2" s="49"/>
      <c r="F2" s="49"/>
      <c r="H2" s="62"/>
    </row>
    <row r="3" spans="1:255" x14ac:dyDescent="0.25">
      <c r="A3" s="62"/>
      <c r="B3" s="62"/>
      <c r="C3" s="62"/>
      <c r="D3" s="58"/>
      <c r="E3" s="125" t="s">
        <v>192</v>
      </c>
      <c r="F3" s="125"/>
      <c r="G3" s="125"/>
      <c r="H3" s="62"/>
    </row>
    <row r="4" spans="1:255" x14ac:dyDescent="0.25">
      <c r="A4" s="62"/>
      <c r="B4" s="62"/>
      <c r="C4" s="62"/>
      <c r="D4" s="58"/>
      <c r="E4" s="58"/>
      <c r="F4" s="58"/>
      <c r="G4" s="58"/>
      <c r="H4" s="62"/>
    </row>
    <row r="6" spans="1:255" ht="30" customHeight="1" x14ac:dyDescent="0.25"/>
    <row r="11" spans="1:255" x14ac:dyDescent="0.25">
      <c r="A11" s="126" t="s">
        <v>161</v>
      </c>
      <c r="B11" s="126"/>
      <c r="C11" s="126"/>
      <c r="D11" s="126"/>
      <c r="E11" s="126"/>
      <c r="F11" s="126"/>
      <c r="G11" s="126"/>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row>
    <row r="12" spans="1:255" x14ac:dyDescent="0.25">
      <c r="A12" s="75"/>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row>
    <row r="13" spans="1:255" ht="63.75" customHeight="1" x14ac:dyDescent="0.25">
      <c r="A13" s="127" t="s">
        <v>12</v>
      </c>
      <c r="B13" s="127"/>
      <c r="C13" s="127"/>
      <c r="D13" s="127"/>
      <c r="E13" s="127"/>
      <c r="F13" s="127"/>
      <c r="G13" s="127"/>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row>
    <row r="14" spans="1:255" x14ac:dyDescent="0.2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row>
    <row r="15" spans="1:255" ht="31.5" customHeight="1" x14ac:dyDescent="0.25">
      <c r="A15" s="135" t="s">
        <v>0</v>
      </c>
      <c r="B15" s="137" t="s">
        <v>1</v>
      </c>
      <c r="C15" s="138"/>
      <c r="D15" s="135" t="s">
        <v>3</v>
      </c>
      <c r="E15" s="128" t="s">
        <v>2</v>
      </c>
      <c r="F15" s="176" t="s">
        <v>49</v>
      </c>
      <c r="G15" s="128" t="s">
        <v>4</v>
      </c>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row>
    <row r="16" spans="1:255" ht="36.75" customHeight="1" x14ac:dyDescent="0.25">
      <c r="A16" s="136"/>
      <c r="B16" s="139"/>
      <c r="C16" s="140"/>
      <c r="D16" s="136"/>
      <c r="E16" s="128"/>
      <c r="F16" s="176"/>
      <c r="G16" s="128"/>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row>
    <row r="17" spans="1:255" ht="50.1" customHeight="1" x14ac:dyDescent="0.25">
      <c r="A17" s="59">
        <v>1</v>
      </c>
      <c r="B17" s="123" t="s">
        <v>162</v>
      </c>
      <c r="C17" s="123"/>
      <c r="D17" s="59" t="s">
        <v>163</v>
      </c>
      <c r="E17" s="61">
        <v>16650</v>
      </c>
      <c r="F17" s="6">
        <f>E17*0.2</f>
        <v>3330</v>
      </c>
      <c r="G17" s="61">
        <f>E17+F17</f>
        <v>19980</v>
      </c>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row>
    <row r="18" spans="1:255" ht="50.1" customHeight="1" x14ac:dyDescent="0.25">
      <c r="A18" s="59">
        <v>2</v>
      </c>
      <c r="B18" s="123" t="s">
        <v>164</v>
      </c>
      <c r="C18" s="123"/>
      <c r="D18" s="59" t="s">
        <v>163</v>
      </c>
      <c r="E18" s="61">
        <v>4800</v>
      </c>
      <c r="F18" s="6">
        <f>E18*0.2</f>
        <v>960</v>
      </c>
      <c r="G18" s="61">
        <f>E18+F18</f>
        <v>5760</v>
      </c>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row>
    <row r="19" spans="1:255" ht="34.5" customHeight="1" x14ac:dyDescent="0.25">
      <c r="A19" s="129" t="s">
        <v>165</v>
      </c>
      <c r="B19" s="129"/>
      <c r="C19" s="129"/>
      <c r="D19" s="129"/>
      <c r="E19" s="129"/>
      <c r="F19" s="129"/>
      <c r="G19" s="129"/>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row>
  </sheetData>
  <mergeCells count="12">
    <mergeCell ref="B17:C17"/>
    <mergeCell ref="B18:C18"/>
    <mergeCell ref="A19:G19"/>
    <mergeCell ref="E3:G3"/>
    <mergeCell ref="A13:G13"/>
    <mergeCell ref="A15:A16"/>
    <mergeCell ref="B15:C16"/>
    <mergeCell ref="D15:D16"/>
    <mergeCell ref="E15:E16"/>
    <mergeCell ref="F15:F16"/>
    <mergeCell ref="G15:G16"/>
    <mergeCell ref="A11:G11"/>
  </mergeCells>
  <pageMargins left="0.70866141732283472" right="0"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110" zoomScaleNormal="100" zoomScaleSheetLayoutView="110" workbookViewId="0">
      <selection activeCell="B15" sqref="B15"/>
    </sheetView>
  </sheetViews>
  <sheetFormatPr defaultRowHeight="15.75" x14ac:dyDescent="0.2"/>
  <cols>
    <col min="1" max="1" width="7.5703125" style="7" customWidth="1"/>
    <col min="2" max="2" width="35.7109375" style="7" customWidth="1"/>
    <col min="3" max="3" width="22.28515625" style="7" customWidth="1"/>
    <col min="4" max="4" width="33.5703125" style="7" customWidth="1"/>
    <col min="5" max="5" width="14.7109375" style="7" customWidth="1"/>
    <col min="6" max="256" width="9.140625" style="7"/>
    <col min="257" max="257" width="5.5703125" style="7" customWidth="1"/>
    <col min="258" max="258" width="34.140625" style="7" customWidth="1"/>
    <col min="259" max="259" width="22.28515625" style="7" customWidth="1"/>
    <col min="260" max="260" width="26.85546875" style="7" customWidth="1"/>
    <col min="261" max="261" width="14.7109375" style="7" customWidth="1"/>
    <col min="262" max="512" width="9.140625" style="7"/>
    <col min="513" max="513" width="5.5703125" style="7" customWidth="1"/>
    <col min="514" max="514" width="34.140625" style="7" customWidth="1"/>
    <col min="515" max="515" width="22.28515625" style="7" customWidth="1"/>
    <col min="516" max="516" width="26.85546875" style="7" customWidth="1"/>
    <col min="517" max="517" width="14.7109375" style="7" customWidth="1"/>
    <col min="518" max="768" width="9.140625" style="7"/>
    <col min="769" max="769" width="5.5703125" style="7" customWidth="1"/>
    <col min="770" max="770" width="34.140625" style="7" customWidth="1"/>
    <col min="771" max="771" width="22.28515625" style="7" customWidth="1"/>
    <col min="772" max="772" width="26.85546875" style="7" customWidth="1"/>
    <col min="773" max="773" width="14.7109375" style="7" customWidth="1"/>
    <col min="774" max="1024" width="9.140625" style="7"/>
    <col min="1025" max="1025" width="5.5703125" style="7" customWidth="1"/>
    <col min="1026" max="1026" width="34.140625" style="7" customWidth="1"/>
    <col min="1027" max="1027" width="22.28515625" style="7" customWidth="1"/>
    <col min="1028" max="1028" width="26.85546875" style="7" customWidth="1"/>
    <col min="1029" max="1029" width="14.7109375" style="7" customWidth="1"/>
    <col min="1030" max="1280" width="9.140625" style="7"/>
    <col min="1281" max="1281" width="5.5703125" style="7" customWidth="1"/>
    <col min="1282" max="1282" width="34.140625" style="7" customWidth="1"/>
    <col min="1283" max="1283" width="22.28515625" style="7" customWidth="1"/>
    <col min="1284" max="1284" width="26.85546875" style="7" customWidth="1"/>
    <col min="1285" max="1285" width="14.7109375" style="7" customWidth="1"/>
    <col min="1286" max="1536" width="9.140625" style="7"/>
    <col min="1537" max="1537" width="5.5703125" style="7" customWidth="1"/>
    <col min="1538" max="1538" width="34.140625" style="7" customWidth="1"/>
    <col min="1539" max="1539" width="22.28515625" style="7" customWidth="1"/>
    <col min="1540" max="1540" width="26.85546875" style="7" customWidth="1"/>
    <col min="1541" max="1541" width="14.7109375" style="7" customWidth="1"/>
    <col min="1542" max="1792" width="9.140625" style="7"/>
    <col min="1793" max="1793" width="5.5703125" style="7" customWidth="1"/>
    <col min="1794" max="1794" width="34.140625" style="7" customWidth="1"/>
    <col min="1795" max="1795" width="22.28515625" style="7" customWidth="1"/>
    <col min="1796" max="1796" width="26.85546875" style="7" customWidth="1"/>
    <col min="1797" max="1797" width="14.7109375" style="7" customWidth="1"/>
    <col min="1798" max="2048" width="9.140625" style="7"/>
    <col min="2049" max="2049" width="5.5703125" style="7" customWidth="1"/>
    <col min="2050" max="2050" width="34.140625" style="7" customWidth="1"/>
    <col min="2051" max="2051" width="22.28515625" style="7" customWidth="1"/>
    <col min="2052" max="2052" width="26.85546875" style="7" customWidth="1"/>
    <col min="2053" max="2053" width="14.7109375" style="7" customWidth="1"/>
    <col min="2054" max="2304" width="9.140625" style="7"/>
    <col min="2305" max="2305" width="5.5703125" style="7" customWidth="1"/>
    <col min="2306" max="2306" width="34.140625" style="7" customWidth="1"/>
    <col min="2307" max="2307" width="22.28515625" style="7" customWidth="1"/>
    <col min="2308" max="2308" width="26.85546875" style="7" customWidth="1"/>
    <col min="2309" max="2309" width="14.7109375" style="7" customWidth="1"/>
    <col min="2310" max="2560" width="9.140625" style="7"/>
    <col min="2561" max="2561" width="5.5703125" style="7" customWidth="1"/>
    <col min="2562" max="2562" width="34.140625" style="7" customWidth="1"/>
    <col min="2563" max="2563" width="22.28515625" style="7" customWidth="1"/>
    <col min="2564" max="2564" width="26.85546875" style="7" customWidth="1"/>
    <col min="2565" max="2565" width="14.7109375" style="7" customWidth="1"/>
    <col min="2566" max="2816" width="9.140625" style="7"/>
    <col min="2817" max="2817" width="5.5703125" style="7" customWidth="1"/>
    <col min="2818" max="2818" width="34.140625" style="7" customWidth="1"/>
    <col min="2819" max="2819" width="22.28515625" style="7" customWidth="1"/>
    <col min="2820" max="2820" width="26.85546875" style="7" customWidth="1"/>
    <col min="2821" max="2821" width="14.7109375" style="7" customWidth="1"/>
    <col min="2822" max="3072" width="9.140625" style="7"/>
    <col min="3073" max="3073" width="5.5703125" style="7" customWidth="1"/>
    <col min="3074" max="3074" width="34.140625" style="7" customWidth="1"/>
    <col min="3075" max="3075" width="22.28515625" style="7" customWidth="1"/>
    <col min="3076" max="3076" width="26.85546875" style="7" customWidth="1"/>
    <col min="3077" max="3077" width="14.7109375" style="7" customWidth="1"/>
    <col min="3078" max="3328" width="9.140625" style="7"/>
    <col min="3329" max="3329" width="5.5703125" style="7" customWidth="1"/>
    <col min="3330" max="3330" width="34.140625" style="7" customWidth="1"/>
    <col min="3331" max="3331" width="22.28515625" style="7" customWidth="1"/>
    <col min="3332" max="3332" width="26.85546875" style="7" customWidth="1"/>
    <col min="3333" max="3333" width="14.7109375" style="7" customWidth="1"/>
    <col min="3334" max="3584" width="9.140625" style="7"/>
    <col min="3585" max="3585" width="5.5703125" style="7" customWidth="1"/>
    <col min="3586" max="3586" width="34.140625" style="7" customWidth="1"/>
    <col min="3587" max="3587" width="22.28515625" style="7" customWidth="1"/>
    <col min="3588" max="3588" width="26.85546875" style="7" customWidth="1"/>
    <col min="3589" max="3589" width="14.7109375" style="7" customWidth="1"/>
    <col min="3590" max="3840" width="9.140625" style="7"/>
    <col min="3841" max="3841" width="5.5703125" style="7" customWidth="1"/>
    <col min="3842" max="3842" width="34.140625" style="7" customWidth="1"/>
    <col min="3843" max="3843" width="22.28515625" style="7" customWidth="1"/>
    <col min="3844" max="3844" width="26.85546875" style="7" customWidth="1"/>
    <col min="3845" max="3845" width="14.7109375" style="7" customWidth="1"/>
    <col min="3846" max="4096" width="9.140625" style="7"/>
    <col min="4097" max="4097" width="5.5703125" style="7" customWidth="1"/>
    <col min="4098" max="4098" width="34.140625" style="7" customWidth="1"/>
    <col min="4099" max="4099" width="22.28515625" style="7" customWidth="1"/>
    <col min="4100" max="4100" width="26.85546875" style="7" customWidth="1"/>
    <col min="4101" max="4101" width="14.7109375" style="7" customWidth="1"/>
    <col min="4102" max="4352" width="9.140625" style="7"/>
    <col min="4353" max="4353" width="5.5703125" style="7" customWidth="1"/>
    <col min="4354" max="4354" width="34.140625" style="7" customWidth="1"/>
    <col min="4355" max="4355" width="22.28515625" style="7" customWidth="1"/>
    <col min="4356" max="4356" width="26.85546875" style="7" customWidth="1"/>
    <col min="4357" max="4357" width="14.7109375" style="7" customWidth="1"/>
    <col min="4358" max="4608" width="9.140625" style="7"/>
    <col min="4609" max="4609" width="5.5703125" style="7" customWidth="1"/>
    <col min="4610" max="4610" width="34.140625" style="7" customWidth="1"/>
    <col min="4611" max="4611" width="22.28515625" style="7" customWidth="1"/>
    <col min="4612" max="4612" width="26.85546875" style="7" customWidth="1"/>
    <col min="4613" max="4613" width="14.7109375" style="7" customWidth="1"/>
    <col min="4614" max="4864" width="9.140625" style="7"/>
    <col min="4865" max="4865" width="5.5703125" style="7" customWidth="1"/>
    <col min="4866" max="4866" width="34.140625" style="7" customWidth="1"/>
    <col min="4867" max="4867" width="22.28515625" style="7" customWidth="1"/>
    <col min="4868" max="4868" width="26.85546875" style="7" customWidth="1"/>
    <col min="4869" max="4869" width="14.7109375" style="7" customWidth="1"/>
    <col min="4870" max="5120" width="9.140625" style="7"/>
    <col min="5121" max="5121" width="5.5703125" style="7" customWidth="1"/>
    <col min="5122" max="5122" width="34.140625" style="7" customWidth="1"/>
    <col min="5123" max="5123" width="22.28515625" style="7" customWidth="1"/>
    <col min="5124" max="5124" width="26.85546875" style="7" customWidth="1"/>
    <col min="5125" max="5125" width="14.7109375" style="7" customWidth="1"/>
    <col min="5126" max="5376" width="9.140625" style="7"/>
    <col min="5377" max="5377" width="5.5703125" style="7" customWidth="1"/>
    <col min="5378" max="5378" width="34.140625" style="7" customWidth="1"/>
    <col min="5379" max="5379" width="22.28515625" style="7" customWidth="1"/>
    <col min="5380" max="5380" width="26.85546875" style="7" customWidth="1"/>
    <col min="5381" max="5381" width="14.7109375" style="7" customWidth="1"/>
    <col min="5382" max="5632" width="9.140625" style="7"/>
    <col min="5633" max="5633" width="5.5703125" style="7" customWidth="1"/>
    <col min="5634" max="5634" width="34.140625" style="7" customWidth="1"/>
    <col min="5635" max="5635" width="22.28515625" style="7" customWidth="1"/>
    <col min="5636" max="5636" width="26.85546875" style="7" customWidth="1"/>
    <col min="5637" max="5637" width="14.7109375" style="7" customWidth="1"/>
    <col min="5638" max="5888" width="9.140625" style="7"/>
    <col min="5889" max="5889" width="5.5703125" style="7" customWidth="1"/>
    <col min="5890" max="5890" width="34.140625" style="7" customWidth="1"/>
    <col min="5891" max="5891" width="22.28515625" style="7" customWidth="1"/>
    <col min="5892" max="5892" width="26.85546875" style="7" customWidth="1"/>
    <col min="5893" max="5893" width="14.7109375" style="7" customWidth="1"/>
    <col min="5894" max="6144" width="9.140625" style="7"/>
    <col min="6145" max="6145" width="5.5703125" style="7" customWidth="1"/>
    <col min="6146" max="6146" width="34.140625" style="7" customWidth="1"/>
    <col min="6147" max="6147" width="22.28515625" style="7" customWidth="1"/>
    <col min="6148" max="6148" width="26.85546875" style="7" customWidth="1"/>
    <col min="6149" max="6149" width="14.7109375" style="7" customWidth="1"/>
    <col min="6150" max="6400" width="9.140625" style="7"/>
    <col min="6401" max="6401" width="5.5703125" style="7" customWidth="1"/>
    <col min="6402" max="6402" width="34.140625" style="7" customWidth="1"/>
    <col min="6403" max="6403" width="22.28515625" style="7" customWidth="1"/>
    <col min="6404" max="6404" width="26.85546875" style="7" customWidth="1"/>
    <col min="6405" max="6405" width="14.7109375" style="7" customWidth="1"/>
    <col min="6406" max="6656" width="9.140625" style="7"/>
    <col min="6657" max="6657" width="5.5703125" style="7" customWidth="1"/>
    <col min="6658" max="6658" width="34.140625" style="7" customWidth="1"/>
    <col min="6659" max="6659" width="22.28515625" style="7" customWidth="1"/>
    <col min="6660" max="6660" width="26.85546875" style="7" customWidth="1"/>
    <col min="6661" max="6661" width="14.7109375" style="7" customWidth="1"/>
    <col min="6662" max="6912" width="9.140625" style="7"/>
    <col min="6913" max="6913" width="5.5703125" style="7" customWidth="1"/>
    <col min="6914" max="6914" width="34.140625" style="7" customWidth="1"/>
    <col min="6915" max="6915" width="22.28515625" style="7" customWidth="1"/>
    <col min="6916" max="6916" width="26.85546875" style="7" customWidth="1"/>
    <col min="6917" max="6917" width="14.7109375" style="7" customWidth="1"/>
    <col min="6918" max="7168" width="9.140625" style="7"/>
    <col min="7169" max="7169" width="5.5703125" style="7" customWidth="1"/>
    <col min="7170" max="7170" width="34.140625" style="7" customWidth="1"/>
    <col min="7171" max="7171" width="22.28515625" style="7" customWidth="1"/>
    <col min="7172" max="7172" width="26.85546875" style="7" customWidth="1"/>
    <col min="7173" max="7173" width="14.7109375" style="7" customWidth="1"/>
    <col min="7174" max="7424" width="9.140625" style="7"/>
    <col min="7425" max="7425" width="5.5703125" style="7" customWidth="1"/>
    <col min="7426" max="7426" width="34.140625" style="7" customWidth="1"/>
    <col min="7427" max="7427" width="22.28515625" style="7" customWidth="1"/>
    <col min="7428" max="7428" width="26.85546875" style="7" customWidth="1"/>
    <col min="7429" max="7429" width="14.7109375" style="7" customWidth="1"/>
    <col min="7430" max="7680" width="9.140625" style="7"/>
    <col min="7681" max="7681" width="5.5703125" style="7" customWidth="1"/>
    <col min="7682" max="7682" width="34.140625" style="7" customWidth="1"/>
    <col min="7683" max="7683" width="22.28515625" style="7" customWidth="1"/>
    <col min="7684" max="7684" width="26.85546875" style="7" customWidth="1"/>
    <col min="7685" max="7685" width="14.7109375" style="7" customWidth="1"/>
    <col min="7686" max="7936" width="9.140625" style="7"/>
    <col min="7937" max="7937" width="5.5703125" style="7" customWidth="1"/>
    <col min="7938" max="7938" width="34.140625" style="7" customWidth="1"/>
    <col min="7939" max="7939" width="22.28515625" style="7" customWidth="1"/>
    <col min="7940" max="7940" width="26.85546875" style="7" customWidth="1"/>
    <col min="7941" max="7941" width="14.7109375" style="7" customWidth="1"/>
    <col min="7942" max="8192" width="9.140625" style="7"/>
    <col min="8193" max="8193" width="5.5703125" style="7" customWidth="1"/>
    <col min="8194" max="8194" width="34.140625" style="7" customWidth="1"/>
    <col min="8195" max="8195" width="22.28515625" style="7" customWidth="1"/>
    <col min="8196" max="8196" width="26.85546875" style="7" customWidth="1"/>
    <col min="8197" max="8197" width="14.7109375" style="7" customWidth="1"/>
    <col min="8198" max="8448" width="9.140625" style="7"/>
    <col min="8449" max="8449" width="5.5703125" style="7" customWidth="1"/>
    <col min="8450" max="8450" width="34.140625" style="7" customWidth="1"/>
    <col min="8451" max="8451" width="22.28515625" style="7" customWidth="1"/>
    <col min="8452" max="8452" width="26.85546875" style="7" customWidth="1"/>
    <col min="8453" max="8453" width="14.7109375" style="7" customWidth="1"/>
    <col min="8454" max="8704" width="9.140625" style="7"/>
    <col min="8705" max="8705" width="5.5703125" style="7" customWidth="1"/>
    <col min="8706" max="8706" width="34.140625" style="7" customWidth="1"/>
    <col min="8707" max="8707" width="22.28515625" style="7" customWidth="1"/>
    <col min="8708" max="8708" width="26.85546875" style="7" customWidth="1"/>
    <col min="8709" max="8709" width="14.7109375" style="7" customWidth="1"/>
    <col min="8710" max="8960" width="9.140625" style="7"/>
    <col min="8961" max="8961" width="5.5703125" style="7" customWidth="1"/>
    <col min="8962" max="8962" width="34.140625" style="7" customWidth="1"/>
    <col min="8963" max="8963" width="22.28515625" style="7" customWidth="1"/>
    <col min="8964" max="8964" width="26.85546875" style="7" customWidth="1"/>
    <col min="8965" max="8965" width="14.7109375" style="7" customWidth="1"/>
    <col min="8966" max="9216" width="9.140625" style="7"/>
    <col min="9217" max="9217" width="5.5703125" style="7" customWidth="1"/>
    <col min="9218" max="9218" width="34.140625" style="7" customWidth="1"/>
    <col min="9219" max="9219" width="22.28515625" style="7" customWidth="1"/>
    <col min="9220" max="9220" width="26.85546875" style="7" customWidth="1"/>
    <col min="9221" max="9221" width="14.7109375" style="7" customWidth="1"/>
    <col min="9222" max="9472" width="9.140625" style="7"/>
    <col min="9473" max="9473" width="5.5703125" style="7" customWidth="1"/>
    <col min="9474" max="9474" width="34.140625" style="7" customWidth="1"/>
    <col min="9475" max="9475" width="22.28515625" style="7" customWidth="1"/>
    <col min="9476" max="9476" width="26.85546875" style="7" customWidth="1"/>
    <col min="9477" max="9477" width="14.7109375" style="7" customWidth="1"/>
    <col min="9478" max="9728" width="9.140625" style="7"/>
    <col min="9729" max="9729" width="5.5703125" style="7" customWidth="1"/>
    <col min="9730" max="9730" width="34.140625" style="7" customWidth="1"/>
    <col min="9731" max="9731" width="22.28515625" style="7" customWidth="1"/>
    <col min="9732" max="9732" width="26.85546875" style="7" customWidth="1"/>
    <col min="9733" max="9733" width="14.7109375" style="7" customWidth="1"/>
    <col min="9734" max="9984" width="9.140625" style="7"/>
    <col min="9985" max="9985" width="5.5703125" style="7" customWidth="1"/>
    <col min="9986" max="9986" width="34.140625" style="7" customWidth="1"/>
    <col min="9987" max="9987" width="22.28515625" style="7" customWidth="1"/>
    <col min="9988" max="9988" width="26.85546875" style="7" customWidth="1"/>
    <col min="9989" max="9989" width="14.7109375" style="7" customWidth="1"/>
    <col min="9990" max="10240" width="9.140625" style="7"/>
    <col min="10241" max="10241" width="5.5703125" style="7" customWidth="1"/>
    <col min="10242" max="10242" width="34.140625" style="7" customWidth="1"/>
    <col min="10243" max="10243" width="22.28515625" style="7" customWidth="1"/>
    <col min="10244" max="10244" width="26.85546875" style="7" customWidth="1"/>
    <col min="10245" max="10245" width="14.7109375" style="7" customWidth="1"/>
    <col min="10246" max="10496" width="9.140625" style="7"/>
    <col min="10497" max="10497" width="5.5703125" style="7" customWidth="1"/>
    <col min="10498" max="10498" width="34.140625" style="7" customWidth="1"/>
    <col min="10499" max="10499" width="22.28515625" style="7" customWidth="1"/>
    <col min="10500" max="10500" width="26.85546875" style="7" customWidth="1"/>
    <col min="10501" max="10501" width="14.7109375" style="7" customWidth="1"/>
    <col min="10502" max="10752" width="9.140625" style="7"/>
    <col min="10753" max="10753" width="5.5703125" style="7" customWidth="1"/>
    <col min="10754" max="10754" width="34.140625" style="7" customWidth="1"/>
    <col min="10755" max="10755" width="22.28515625" style="7" customWidth="1"/>
    <col min="10756" max="10756" width="26.85546875" style="7" customWidth="1"/>
    <col min="10757" max="10757" width="14.7109375" style="7" customWidth="1"/>
    <col min="10758" max="11008" width="9.140625" style="7"/>
    <col min="11009" max="11009" width="5.5703125" style="7" customWidth="1"/>
    <col min="11010" max="11010" width="34.140625" style="7" customWidth="1"/>
    <col min="11011" max="11011" width="22.28515625" style="7" customWidth="1"/>
    <col min="11012" max="11012" width="26.85546875" style="7" customWidth="1"/>
    <col min="11013" max="11013" width="14.7109375" style="7" customWidth="1"/>
    <col min="11014" max="11264" width="9.140625" style="7"/>
    <col min="11265" max="11265" width="5.5703125" style="7" customWidth="1"/>
    <col min="11266" max="11266" width="34.140625" style="7" customWidth="1"/>
    <col min="11267" max="11267" width="22.28515625" style="7" customWidth="1"/>
    <col min="11268" max="11268" width="26.85546875" style="7" customWidth="1"/>
    <col min="11269" max="11269" width="14.7109375" style="7" customWidth="1"/>
    <col min="11270" max="11520" width="9.140625" style="7"/>
    <col min="11521" max="11521" width="5.5703125" style="7" customWidth="1"/>
    <col min="11522" max="11522" width="34.140625" style="7" customWidth="1"/>
    <col min="11523" max="11523" width="22.28515625" style="7" customWidth="1"/>
    <col min="11524" max="11524" width="26.85546875" style="7" customWidth="1"/>
    <col min="11525" max="11525" width="14.7109375" style="7" customWidth="1"/>
    <col min="11526" max="11776" width="9.140625" style="7"/>
    <col min="11777" max="11777" width="5.5703125" style="7" customWidth="1"/>
    <col min="11778" max="11778" width="34.140625" style="7" customWidth="1"/>
    <col min="11779" max="11779" width="22.28515625" style="7" customWidth="1"/>
    <col min="11780" max="11780" width="26.85546875" style="7" customWidth="1"/>
    <col min="11781" max="11781" width="14.7109375" style="7" customWidth="1"/>
    <col min="11782" max="12032" width="9.140625" style="7"/>
    <col min="12033" max="12033" width="5.5703125" style="7" customWidth="1"/>
    <col min="12034" max="12034" width="34.140625" style="7" customWidth="1"/>
    <col min="12035" max="12035" width="22.28515625" style="7" customWidth="1"/>
    <col min="12036" max="12036" width="26.85546875" style="7" customWidth="1"/>
    <col min="12037" max="12037" width="14.7109375" style="7" customWidth="1"/>
    <col min="12038" max="12288" width="9.140625" style="7"/>
    <col min="12289" max="12289" width="5.5703125" style="7" customWidth="1"/>
    <col min="12290" max="12290" width="34.140625" style="7" customWidth="1"/>
    <col min="12291" max="12291" width="22.28515625" style="7" customWidth="1"/>
    <col min="12292" max="12292" width="26.85546875" style="7" customWidth="1"/>
    <col min="12293" max="12293" width="14.7109375" style="7" customWidth="1"/>
    <col min="12294" max="12544" width="9.140625" style="7"/>
    <col min="12545" max="12545" width="5.5703125" style="7" customWidth="1"/>
    <col min="12546" max="12546" width="34.140625" style="7" customWidth="1"/>
    <col min="12547" max="12547" width="22.28515625" style="7" customWidth="1"/>
    <col min="12548" max="12548" width="26.85546875" style="7" customWidth="1"/>
    <col min="12549" max="12549" width="14.7109375" style="7" customWidth="1"/>
    <col min="12550" max="12800" width="9.140625" style="7"/>
    <col min="12801" max="12801" width="5.5703125" style="7" customWidth="1"/>
    <col min="12802" max="12802" width="34.140625" style="7" customWidth="1"/>
    <col min="12803" max="12803" width="22.28515625" style="7" customWidth="1"/>
    <col min="12804" max="12804" width="26.85546875" style="7" customWidth="1"/>
    <col min="12805" max="12805" width="14.7109375" style="7" customWidth="1"/>
    <col min="12806" max="13056" width="9.140625" style="7"/>
    <col min="13057" max="13057" width="5.5703125" style="7" customWidth="1"/>
    <col min="13058" max="13058" width="34.140625" style="7" customWidth="1"/>
    <col min="13059" max="13059" width="22.28515625" style="7" customWidth="1"/>
    <col min="13060" max="13060" width="26.85546875" style="7" customWidth="1"/>
    <col min="13061" max="13061" width="14.7109375" style="7" customWidth="1"/>
    <col min="13062" max="13312" width="9.140625" style="7"/>
    <col min="13313" max="13313" width="5.5703125" style="7" customWidth="1"/>
    <col min="13314" max="13314" width="34.140625" style="7" customWidth="1"/>
    <col min="13315" max="13315" width="22.28515625" style="7" customWidth="1"/>
    <col min="13316" max="13316" width="26.85546875" style="7" customWidth="1"/>
    <col min="13317" max="13317" width="14.7109375" style="7" customWidth="1"/>
    <col min="13318" max="13568" width="9.140625" style="7"/>
    <col min="13569" max="13569" width="5.5703125" style="7" customWidth="1"/>
    <col min="13570" max="13570" width="34.140625" style="7" customWidth="1"/>
    <col min="13571" max="13571" width="22.28515625" style="7" customWidth="1"/>
    <col min="13572" max="13572" width="26.85546875" style="7" customWidth="1"/>
    <col min="13573" max="13573" width="14.7109375" style="7" customWidth="1"/>
    <col min="13574" max="13824" width="9.140625" style="7"/>
    <col min="13825" max="13825" width="5.5703125" style="7" customWidth="1"/>
    <col min="13826" max="13826" width="34.140625" style="7" customWidth="1"/>
    <col min="13827" max="13827" width="22.28515625" style="7" customWidth="1"/>
    <col min="13828" max="13828" width="26.85546875" style="7" customWidth="1"/>
    <col min="13829" max="13829" width="14.7109375" style="7" customWidth="1"/>
    <col min="13830" max="14080" width="9.140625" style="7"/>
    <col min="14081" max="14081" width="5.5703125" style="7" customWidth="1"/>
    <col min="14082" max="14082" width="34.140625" style="7" customWidth="1"/>
    <col min="14083" max="14083" width="22.28515625" style="7" customWidth="1"/>
    <col min="14084" max="14084" width="26.85546875" style="7" customWidth="1"/>
    <col min="14085" max="14085" width="14.7109375" style="7" customWidth="1"/>
    <col min="14086" max="14336" width="9.140625" style="7"/>
    <col min="14337" max="14337" width="5.5703125" style="7" customWidth="1"/>
    <col min="14338" max="14338" width="34.140625" style="7" customWidth="1"/>
    <col min="14339" max="14339" width="22.28515625" style="7" customWidth="1"/>
    <col min="14340" max="14340" width="26.85546875" style="7" customWidth="1"/>
    <col min="14341" max="14341" width="14.7109375" style="7" customWidth="1"/>
    <col min="14342" max="14592" width="9.140625" style="7"/>
    <col min="14593" max="14593" width="5.5703125" style="7" customWidth="1"/>
    <col min="14594" max="14594" width="34.140625" style="7" customWidth="1"/>
    <col min="14595" max="14595" width="22.28515625" style="7" customWidth="1"/>
    <col min="14596" max="14596" width="26.85546875" style="7" customWidth="1"/>
    <col min="14597" max="14597" width="14.7109375" style="7" customWidth="1"/>
    <col min="14598" max="14848" width="9.140625" style="7"/>
    <col min="14849" max="14849" width="5.5703125" style="7" customWidth="1"/>
    <col min="14850" max="14850" width="34.140625" style="7" customWidth="1"/>
    <col min="14851" max="14851" width="22.28515625" style="7" customWidth="1"/>
    <col min="14852" max="14852" width="26.85546875" style="7" customWidth="1"/>
    <col min="14853" max="14853" width="14.7109375" style="7" customWidth="1"/>
    <col min="14854" max="15104" width="9.140625" style="7"/>
    <col min="15105" max="15105" width="5.5703125" style="7" customWidth="1"/>
    <col min="15106" max="15106" width="34.140625" style="7" customWidth="1"/>
    <col min="15107" max="15107" width="22.28515625" style="7" customWidth="1"/>
    <col min="15108" max="15108" width="26.85546875" style="7" customWidth="1"/>
    <col min="15109" max="15109" width="14.7109375" style="7" customWidth="1"/>
    <col min="15110" max="15360" width="9.140625" style="7"/>
    <col min="15361" max="15361" width="5.5703125" style="7" customWidth="1"/>
    <col min="15362" max="15362" width="34.140625" style="7" customWidth="1"/>
    <col min="15363" max="15363" width="22.28515625" style="7" customWidth="1"/>
    <col min="15364" max="15364" width="26.85546875" style="7" customWidth="1"/>
    <col min="15365" max="15365" width="14.7109375" style="7" customWidth="1"/>
    <col min="15366" max="15616" width="9.140625" style="7"/>
    <col min="15617" max="15617" width="5.5703125" style="7" customWidth="1"/>
    <col min="15618" max="15618" width="34.140625" style="7" customWidth="1"/>
    <col min="15619" max="15619" width="22.28515625" style="7" customWidth="1"/>
    <col min="15620" max="15620" width="26.85546875" style="7" customWidth="1"/>
    <col min="15621" max="15621" width="14.7109375" style="7" customWidth="1"/>
    <col min="15622" max="15872" width="9.140625" style="7"/>
    <col min="15873" max="15873" width="5.5703125" style="7" customWidth="1"/>
    <col min="15874" max="15874" width="34.140625" style="7" customWidth="1"/>
    <col min="15875" max="15875" width="22.28515625" style="7" customWidth="1"/>
    <col min="15876" max="15876" width="26.85546875" style="7" customWidth="1"/>
    <col min="15877" max="15877" width="14.7109375" style="7" customWidth="1"/>
    <col min="15878" max="16128" width="9.140625" style="7"/>
    <col min="16129" max="16129" width="5.5703125" style="7" customWidth="1"/>
    <col min="16130" max="16130" width="34.140625" style="7" customWidth="1"/>
    <col min="16131" max="16131" width="22.28515625" style="7" customWidth="1"/>
    <col min="16132" max="16132" width="26.85546875" style="7" customWidth="1"/>
    <col min="16133" max="16133" width="14.7109375" style="7" customWidth="1"/>
    <col min="16134" max="16384" width="9.140625" style="7"/>
  </cols>
  <sheetData>
    <row r="1" spans="1:6" x14ac:dyDescent="0.25">
      <c r="C1" s="58"/>
      <c r="D1" s="36" t="s">
        <v>151</v>
      </c>
    </row>
    <row r="2" spans="1:6" ht="15.75" customHeight="1" x14ac:dyDescent="0.25">
      <c r="C2" s="119"/>
      <c r="D2" s="119"/>
    </row>
    <row r="3" spans="1:6" x14ac:dyDescent="0.25">
      <c r="D3" s="115" t="s">
        <v>193</v>
      </c>
      <c r="E3" s="39"/>
      <c r="F3" s="39"/>
    </row>
    <row r="6" spans="1:6" ht="20.100000000000001" customHeight="1" x14ac:dyDescent="0.2">
      <c r="A6" s="179" t="s">
        <v>166</v>
      </c>
      <c r="B6" s="179"/>
      <c r="C6" s="179"/>
      <c r="D6" s="179"/>
    </row>
    <row r="7" spans="1:6" ht="20.100000000000001" customHeight="1" x14ac:dyDescent="0.2">
      <c r="A7" s="116" t="s">
        <v>191</v>
      </c>
      <c r="B7" s="116"/>
      <c r="C7" s="116"/>
      <c r="D7" s="116"/>
    </row>
    <row r="8" spans="1:6" ht="20.100000000000001" customHeight="1" x14ac:dyDescent="0.2">
      <c r="A8" s="116" t="s">
        <v>167</v>
      </c>
      <c r="B8" s="116"/>
      <c r="C8" s="116"/>
      <c r="D8" s="116"/>
    </row>
    <row r="9" spans="1:6" ht="24.95" customHeight="1" x14ac:dyDescent="0.2">
      <c r="A9" s="93"/>
      <c r="B9" s="93"/>
      <c r="C9" s="93"/>
      <c r="D9" s="93"/>
    </row>
    <row r="10" spans="1:6" ht="24.95" customHeight="1" x14ac:dyDescent="0.2">
      <c r="A10" s="120" t="s">
        <v>0</v>
      </c>
      <c r="B10" s="120" t="s">
        <v>168</v>
      </c>
      <c r="C10" s="64" t="s">
        <v>169</v>
      </c>
      <c r="D10" s="177" t="s">
        <v>170</v>
      </c>
    </row>
    <row r="11" spans="1:6" x14ac:dyDescent="0.2">
      <c r="A11" s="120"/>
      <c r="B11" s="120"/>
      <c r="C11" s="65" t="s">
        <v>171</v>
      </c>
      <c r="D11" s="178"/>
    </row>
    <row r="12" spans="1:6" x14ac:dyDescent="0.2">
      <c r="A12" s="55" t="s">
        <v>172</v>
      </c>
      <c r="B12" s="56" t="s">
        <v>173</v>
      </c>
      <c r="C12" s="65"/>
      <c r="D12" s="65"/>
    </row>
    <row r="13" spans="1:6" x14ac:dyDescent="0.2">
      <c r="A13" s="55" t="s">
        <v>21</v>
      </c>
      <c r="B13" s="94" t="s">
        <v>174</v>
      </c>
      <c r="C13" s="95">
        <v>2303.63</v>
      </c>
      <c r="D13" s="94"/>
      <c r="E13" s="96"/>
      <c r="F13" s="97"/>
    </row>
    <row r="14" spans="1:6" x14ac:dyDescent="0.2">
      <c r="A14" s="55" t="s">
        <v>24</v>
      </c>
      <c r="B14" s="94" t="s">
        <v>175</v>
      </c>
      <c r="C14" s="95">
        <f>C13*0.302</f>
        <v>695.69626000000005</v>
      </c>
      <c r="D14" s="98">
        <v>0.30199999999999999</v>
      </c>
      <c r="E14" s="97"/>
      <c r="F14" s="97"/>
    </row>
    <row r="15" spans="1:6" x14ac:dyDescent="0.2">
      <c r="A15" s="55" t="s">
        <v>26</v>
      </c>
      <c r="B15" s="94" t="s">
        <v>176</v>
      </c>
      <c r="C15" s="95">
        <f>C13*2.11+0.01</f>
        <v>4860.6693000000005</v>
      </c>
      <c r="D15" s="99">
        <v>2.11</v>
      </c>
      <c r="E15" s="97"/>
      <c r="F15" s="97"/>
    </row>
    <row r="16" spans="1:6" x14ac:dyDescent="0.2">
      <c r="A16" s="55" t="s">
        <v>28</v>
      </c>
      <c r="B16" s="94" t="s">
        <v>177</v>
      </c>
      <c r="C16" s="95">
        <f>C13+C14+C15</f>
        <v>7859.9955600000012</v>
      </c>
      <c r="D16" s="94"/>
      <c r="E16" s="97"/>
      <c r="F16" s="97"/>
    </row>
    <row r="17" spans="1:5" ht="33.75" x14ac:dyDescent="0.2">
      <c r="A17" s="65">
        <v>2</v>
      </c>
      <c r="B17" s="100" t="s">
        <v>178</v>
      </c>
      <c r="C17" s="101" t="s">
        <v>179</v>
      </c>
      <c r="D17" s="102" t="s">
        <v>180</v>
      </c>
    </row>
    <row r="18" spans="1:5" ht="31.5" x14ac:dyDescent="0.2">
      <c r="A18" s="65">
        <v>3</v>
      </c>
      <c r="B18" s="100" t="s">
        <v>181</v>
      </c>
      <c r="C18" s="101" t="s">
        <v>182</v>
      </c>
      <c r="D18" s="103"/>
    </row>
    <row r="19" spans="1:5" x14ac:dyDescent="0.2">
      <c r="A19" s="104">
        <v>4</v>
      </c>
      <c r="B19" s="105" t="s">
        <v>183</v>
      </c>
      <c r="C19" s="106"/>
      <c r="D19" s="105" t="s">
        <v>184</v>
      </c>
    </row>
    <row r="20" spans="1:5" ht="31.5" x14ac:dyDescent="0.2">
      <c r="A20" s="55">
        <v>5</v>
      </c>
      <c r="B20" s="94" t="s">
        <v>185</v>
      </c>
      <c r="C20" s="107"/>
      <c r="D20" s="99" t="s">
        <v>186</v>
      </c>
    </row>
    <row r="21" spans="1:5" x14ac:dyDescent="0.2">
      <c r="A21" s="55">
        <v>6</v>
      </c>
      <c r="B21" s="94" t="s">
        <v>187</v>
      </c>
      <c r="C21" s="108"/>
      <c r="D21" s="94" t="s">
        <v>188</v>
      </c>
    </row>
    <row r="22" spans="1:5" x14ac:dyDescent="0.2">
      <c r="A22" s="109">
        <v>7</v>
      </c>
      <c r="B22" s="94" t="s">
        <v>4</v>
      </c>
      <c r="C22" s="108"/>
      <c r="D22" s="94" t="s">
        <v>189</v>
      </c>
    </row>
    <row r="23" spans="1:5" x14ac:dyDescent="0.2">
      <c r="A23" s="110"/>
      <c r="B23" s="111"/>
      <c r="C23" s="112"/>
      <c r="D23" s="113"/>
    </row>
    <row r="24" spans="1:5" s="4" customFormat="1" ht="15" x14ac:dyDescent="0.2">
      <c r="A24" s="118" t="s">
        <v>190</v>
      </c>
      <c r="B24" s="118"/>
      <c r="C24" s="118"/>
      <c r="D24" s="118"/>
      <c r="E24" s="118"/>
    </row>
    <row r="25" spans="1:5" s="4" customFormat="1" ht="15" x14ac:dyDescent="0.2">
      <c r="A25" s="54"/>
      <c r="B25" s="54"/>
      <c r="C25" s="54"/>
      <c r="D25" s="54"/>
      <c r="E25" s="54"/>
    </row>
    <row r="26" spans="1:5" s="4" customFormat="1" ht="15" x14ac:dyDescent="0.2">
      <c r="A26" s="54"/>
      <c r="B26" s="54"/>
      <c r="C26" s="54"/>
      <c r="D26" s="54"/>
      <c r="E26" s="54"/>
    </row>
    <row r="28" spans="1:5" x14ac:dyDescent="0.2">
      <c r="A28" s="114"/>
      <c r="B28" s="114"/>
      <c r="C28" s="114"/>
      <c r="D28" s="114"/>
    </row>
  </sheetData>
  <mergeCells count="8">
    <mergeCell ref="A10:A11"/>
    <mergeCell ref="B10:B11"/>
    <mergeCell ref="D10:D11"/>
    <mergeCell ref="A24:E24"/>
    <mergeCell ref="C2:D2"/>
    <mergeCell ref="A6:D6"/>
    <mergeCell ref="A7:D7"/>
    <mergeCell ref="A8:D8"/>
  </mergeCells>
  <pageMargins left="0.31496062992125984" right="0"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topLeftCell="A22" zoomScale="80" zoomScaleNormal="100" zoomScaleSheetLayoutView="80" workbookViewId="0">
      <selection activeCell="E3" sqref="E3:H3"/>
    </sheetView>
  </sheetViews>
  <sheetFormatPr defaultRowHeight="15.75" x14ac:dyDescent="0.25"/>
  <cols>
    <col min="1" max="1" width="4.5703125" style="1" customWidth="1"/>
    <col min="2" max="2" width="9.140625" style="1"/>
    <col min="3" max="3" width="47.140625" style="1" customWidth="1"/>
    <col min="4" max="4" width="12.7109375" style="1" customWidth="1"/>
    <col min="5" max="5" width="13.28515625" style="1" customWidth="1"/>
    <col min="6" max="6" width="12.85546875" style="1" customWidth="1"/>
    <col min="7" max="8" width="7" style="1" customWidth="1"/>
    <col min="9" max="9" width="16.140625" style="1" customWidth="1"/>
    <col min="10" max="256" width="9.140625" style="1"/>
    <col min="257" max="257" width="4.5703125" style="1" customWidth="1"/>
    <col min="258" max="258" width="9.140625" style="1"/>
    <col min="259" max="259" width="47.140625" style="1" customWidth="1"/>
    <col min="260" max="260" width="12.7109375" style="1" customWidth="1"/>
    <col min="261" max="262" width="12.140625" style="1" customWidth="1"/>
    <col min="263" max="264" width="7" style="1" customWidth="1"/>
    <col min="265" max="265" width="16.140625" style="1" customWidth="1"/>
    <col min="266" max="512" width="9.140625" style="1"/>
    <col min="513" max="513" width="4.5703125" style="1" customWidth="1"/>
    <col min="514" max="514" width="9.140625" style="1"/>
    <col min="515" max="515" width="47.140625" style="1" customWidth="1"/>
    <col min="516" max="516" width="12.7109375" style="1" customWidth="1"/>
    <col min="517" max="518" width="12.140625" style="1" customWidth="1"/>
    <col min="519" max="520" width="7" style="1" customWidth="1"/>
    <col min="521" max="521" width="16.140625" style="1" customWidth="1"/>
    <col min="522" max="768" width="9.140625" style="1"/>
    <col min="769" max="769" width="4.5703125" style="1" customWidth="1"/>
    <col min="770" max="770" width="9.140625" style="1"/>
    <col min="771" max="771" width="47.140625" style="1" customWidth="1"/>
    <col min="772" max="772" width="12.7109375" style="1" customWidth="1"/>
    <col min="773" max="774" width="12.140625" style="1" customWidth="1"/>
    <col min="775" max="776" width="7" style="1" customWidth="1"/>
    <col min="777" max="777" width="16.140625" style="1" customWidth="1"/>
    <col min="778" max="1024" width="9.140625" style="1"/>
    <col min="1025" max="1025" width="4.5703125" style="1" customWidth="1"/>
    <col min="1026" max="1026" width="9.140625" style="1"/>
    <col min="1027" max="1027" width="47.140625" style="1" customWidth="1"/>
    <col min="1028" max="1028" width="12.7109375" style="1" customWidth="1"/>
    <col min="1029" max="1030" width="12.140625" style="1" customWidth="1"/>
    <col min="1031" max="1032" width="7" style="1" customWidth="1"/>
    <col min="1033" max="1033" width="16.140625" style="1" customWidth="1"/>
    <col min="1034" max="1280" width="9.140625" style="1"/>
    <col min="1281" max="1281" width="4.5703125" style="1" customWidth="1"/>
    <col min="1282" max="1282" width="9.140625" style="1"/>
    <col min="1283" max="1283" width="47.140625" style="1" customWidth="1"/>
    <col min="1284" max="1284" width="12.7109375" style="1" customWidth="1"/>
    <col min="1285" max="1286" width="12.140625" style="1" customWidth="1"/>
    <col min="1287" max="1288" width="7" style="1" customWidth="1"/>
    <col min="1289" max="1289" width="16.140625" style="1" customWidth="1"/>
    <col min="1290" max="1536" width="9.140625" style="1"/>
    <col min="1537" max="1537" width="4.5703125" style="1" customWidth="1"/>
    <col min="1538" max="1538" width="9.140625" style="1"/>
    <col min="1539" max="1539" width="47.140625" style="1" customWidth="1"/>
    <col min="1540" max="1540" width="12.7109375" style="1" customWidth="1"/>
    <col min="1541" max="1542" width="12.140625" style="1" customWidth="1"/>
    <col min="1543" max="1544" width="7" style="1" customWidth="1"/>
    <col min="1545" max="1545" width="16.140625" style="1" customWidth="1"/>
    <col min="1546" max="1792" width="9.140625" style="1"/>
    <col min="1793" max="1793" width="4.5703125" style="1" customWidth="1"/>
    <col min="1794" max="1794" width="9.140625" style="1"/>
    <col min="1795" max="1795" width="47.140625" style="1" customWidth="1"/>
    <col min="1796" max="1796" width="12.7109375" style="1" customWidth="1"/>
    <col min="1797" max="1798" width="12.140625" style="1" customWidth="1"/>
    <col min="1799" max="1800" width="7" style="1" customWidth="1"/>
    <col min="1801" max="1801" width="16.140625" style="1" customWidth="1"/>
    <col min="1802" max="2048" width="9.140625" style="1"/>
    <col min="2049" max="2049" width="4.5703125" style="1" customWidth="1"/>
    <col min="2050" max="2050" width="9.140625" style="1"/>
    <col min="2051" max="2051" width="47.140625" style="1" customWidth="1"/>
    <col min="2052" max="2052" width="12.7109375" style="1" customWidth="1"/>
    <col min="2053" max="2054" width="12.140625" style="1" customWidth="1"/>
    <col min="2055" max="2056" width="7" style="1" customWidth="1"/>
    <col min="2057" max="2057" width="16.140625" style="1" customWidth="1"/>
    <col min="2058" max="2304" width="9.140625" style="1"/>
    <col min="2305" max="2305" width="4.5703125" style="1" customWidth="1"/>
    <col min="2306" max="2306" width="9.140625" style="1"/>
    <col min="2307" max="2307" width="47.140625" style="1" customWidth="1"/>
    <col min="2308" max="2308" width="12.7109375" style="1" customWidth="1"/>
    <col min="2309" max="2310" width="12.140625" style="1" customWidth="1"/>
    <col min="2311" max="2312" width="7" style="1" customWidth="1"/>
    <col min="2313" max="2313" width="16.140625" style="1" customWidth="1"/>
    <col min="2314" max="2560" width="9.140625" style="1"/>
    <col min="2561" max="2561" width="4.5703125" style="1" customWidth="1"/>
    <col min="2562" max="2562" width="9.140625" style="1"/>
    <col min="2563" max="2563" width="47.140625" style="1" customWidth="1"/>
    <col min="2564" max="2564" width="12.7109375" style="1" customWidth="1"/>
    <col min="2565" max="2566" width="12.140625" style="1" customWidth="1"/>
    <col min="2567" max="2568" width="7" style="1" customWidth="1"/>
    <col min="2569" max="2569" width="16.140625" style="1" customWidth="1"/>
    <col min="2570" max="2816" width="9.140625" style="1"/>
    <col min="2817" max="2817" width="4.5703125" style="1" customWidth="1"/>
    <col min="2818" max="2818" width="9.140625" style="1"/>
    <col min="2819" max="2819" width="47.140625" style="1" customWidth="1"/>
    <col min="2820" max="2820" width="12.7109375" style="1" customWidth="1"/>
    <col min="2821" max="2822" width="12.140625" style="1" customWidth="1"/>
    <col min="2823" max="2824" width="7" style="1" customWidth="1"/>
    <col min="2825" max="2825" width="16.140625" style="1" customWidth="1"/>
    <col min="2826" max="3072" width="9.140625" style="1"/>
    <col min="3073" max="3073" width="4.5703125" style="1" customWidth="1"/>
    <col min="3074" max="3074" width="9.140625" style="1"/>
    <col min="3075" max="3075" width="47.140625" style="1" customWidth="1"/>
    <col min="3076" max="3076" width="12.7109375" style="1" customWidth="1"/>
    <col min="3077" max="3078" width="12.140625" style="1" customWidth="1"/>
    <col min="3079" max="3080" width="7" style="1" customWidth="1"/>
    <col min="3081" max="3081" width="16.140625" style="1" customWidth="1"/>
    <col min="3082" max="3328" width="9.140625" style="1"/>
    <col min="3329" max="3329" width="4.5703125" style="1" customWidth="1"/>
    <col min="3330" max="3330" width="9.140625" style="1"/>
    <col min="3331" max="3331" width="47.140625" style="1" customWidth="1"/>
    <col min="3332" max="3332" width="12.7109375" style="1" customWidth="1"/>
    <col min="3333" max="3334" width="12.140625" style="1" customWidth="1"/>
    <col min="3335" max="3336" width="7" style="1" customWidth="1"/>
    <col min="3337" max="3337" width="16.140625" style="1" customWidth="1"/>
    <col min="3338" max="3584" width="9.140625" style="1"/>
    <col min="3585" max="3585" width="4.5703125" style="1" customWidth="1"/>
    <col min="3586" max="3586" width="9.140625" style="1"/>
    <col min="3587" max="3587" width="47.140625" style="1" customWidth="1"/>
    <col min="3588" max="3588" width="12.7109375" style="1" customWidth="1"/>
    <col min="3589" max="3590" width="12.140625" style="1" customWidth="1"/>
    <col min="3591" max="3592" width="7" style="1" customWidth="1"/>
    <col min="3593" max="3593" width="16.140625" style="1" customWidth="1"/>
    <col min="3594" max="3840" width="9.140625" style="1"/>
    <col min="3841" max="3841" width="4.5703125" style="1" customWidth="1"/>
    <col min="3842" max="3842" width="9.140625" style="1"/>
    <col min="3843" max="3843" width="47.140625" style="1" customWidth="1"/>
    <col min="3844" max="3844" width="12.7109375" style="1" customWidth="1"/>
    <col min="3845" max="3846" width="12.140625" style="1" customWidth="1"/>
    <col min="3847" max="3848" width="7" style="1" customWidth="1"/>
    <col min="3849" max="3849" width="16.140625" style="1" customWidth="1"/>
    <col min="3850" max="4096" width="9.140625" style="1"/>
    <col min="4097" max="4097" width="4.5703125" style="1" customWidth="1"/>
    <col min="4098" max="4098" width="9.140625" style="1"/>
    <col min="4099" max="4099" width="47.140625" style="1" customWidth="1"/>
    <col min="4100" max="4100" width="12.7109375" style="1" customWidth="1"/>
    <col min="4101" max="4102" width="12.140625" style="1" customWidth="1"/>
    <col min="4103" max="4104" width="7" style="1" customWidth="1"/>
    <col min="4105" max="4105" width="16.140625" style="1" customWidth="1"/>
    <col min="4106" max="4352" width="9.140625" style="1"/>
    <col min="4353" max="4353" width="4.5703125" style="1" customWidth="1"/>
    <col min="4354" max="4354" width="9.140625" style="1"/>
    <col min="4355" max="4355" width="47.140625" style="1" customWidth="1"/>
    <col min="4356" max="4356" width="12.7109375" style="1" customWidth="1"/>
    <col min="4357" max="4358" width="12.140625" style="1" customWidth="1"/>
    <col min="4359" max="4360" width="7" style="1" customWidth="1"/>
    <col min="4361" max="4361" width="16.140625" style="1" customWidth="1"/>
    <col min="4362" max="4608" width="9.140625" style="1"/>
    <col min="4609" max="4609" width="4.5703125" style="1" customWidth="1"/>
    <col min="4610" max="4610" width="9.140625" style="1"/>
    <col min="4611" max="4611" width="47.140625" style="1" customWidth="1"/>
    <col min="4612" max="4612" width="12.7109375" style="1" customWidth="1"/>
    <col min="4613" max="4614" width="12.140625" style="1" customWidth="1"/>
    <col min="4615" max="4616" width="7" style="1" customWidth="1"/>
    <col min="4617" max="4617" width="16.140625" style="1" customWidth="1"/>
    <col min="4618" max="4864" width="9.140625" style="1"/>
    <col min="4865" max="4865" width="4.5703125" style="1" customWidth="1"/>
    <col min="4866" max="4866" width="9.140625" style="1"/>
    <col min="4867" max="4867" width="47.140625" style="1" customWidth="1"/>
    <col min="4868" max="4868" width="12.7109375" style="1" customWidth="1"/>
    <col min="4869" max="4870" width="12.140625" style="1" customWidth="1"/>
    <col min="4871" max="4872" width="7" style="1" customWidth="1"/>
    <col min="4873" max="4873" width="16.140625" style="1" customWidth="1"/>
    <col min="4874" max="5120" width="9.140625" style="1"/>
    <col min="5121" max="5121" width="4.5703125" style="1" customWidth="1"/>
    <col min="5122" max="5122" width="9.140625" style="1"/>
    <col min="5123" max="5123" width="47.140625" style="1" customWidth="1"/>
    <col min="5124" max="5124" width="12.7109375" style="1" customWidth="1"/>
    <col min="5125" max="5126" width="12.140625" style="1" customWidth="1"/>
    <col min="5127" max="5128" width="7" style="1" customWidth="1"/>
    <col min="5129" max="5129" width="16.140625" style="1" customWidth="1"/>
    <col min="5130" max="5376" width="9.140625" style="1"/>
    <col min="5377" max="5377" width="4.5703125" style="1" customWidth="1"/>
    <col min="5378" max="5378" width="9.140625" style="1"/>
    <col min="5379" max="5379" width="47.140625" style="1" customWidth="1"/>
    <col min="5380" max="5380" width="12.7109375" style="1" customWidth="1"/>
    <col min="5381" max="5382" width="12.140625" style="1" customWidth="1"/>
    <col min="5383" max="5384" width="7" style="1" customWidth="1"/>
    <col min="5385" max="5385" width="16.140625" style="1" customWidth="1"/>
    <col min="5386" max="5632" width="9.140625" style="1"/>
    <col min="5633" max="5633" width="4.5703125" style="1" customWidth="1"/>
    <col min="5634" max="5634" width="9.140625" style="1"/>
    <col min="5635" max="5635" width="47.140625" style="1" customWidth="1"/>
    <col min="5636" max="5636" width="12.7109375" style="1" customWidth="1"/>
    <col min="5637" max="5638" width="12.140625" style="1" customWidth="1"/>
    <col min="5639" max="5640" width="7" style="1" customWidth="1"/>
    <col min="5641" max="5641" width="16.140625" style="1" customWidth="1"/>
    <col min="5642" max="5888" width="9.140625" style="1"/>
    <col min="5889" max="5889" width="4.5703125" style="1" customWidth="1"/>
    <col min="5890" max="5890" width="9.140625" style="1"/>
    <col min="5891" max="5891" width="47.140625" style="1" customWidth="1"/>
    <col min="5892" max="5892" width="12.7109375" style="1" customWidth="1"/>
    <col min="5893" max="5894" width="12.140625" style="1" customWidth="1"/>
    <col min="5895" max="5896" width="7" style="1" customWidth="1"/>
    <col min="5897" max="5897" width="16.140625" style="1" customWidth="1"/>
    <col min="5898" max="6144" width="9.140625" style="1"/>
    <col min="6145" max="6145" width="4.5703125" style="1" customWidth="1"/>
    <col min="6146" max="6146" width="9.140625" style="1"/>
    <col min="6147" max="6147" width="47.140625" style="1" customWidth="1"/>
    <col min="6148" max="6148" width="12.7109375" style="1" customWidth="1"/>
    <col min="6149" max="6150" width="12.140625" style="1" customWidth="1"/>
    <col min="6151" max="6152" width="7" style="1" customWidth="1"/>
    <col min="6153" max="6153" width="16.140625" style="1" customWidth="1"/>
    <col min="6154" max="6400" width="9.140625" style="1"/>
    <col min="6401" max="6401" width="4.5703125" style="1" customWidth="1"/>
    <col min="6402" max="6402" width="9.140625" style="1"/>
    <col min="6403" max="6403" width="47.140625" style="1" customWidth="1"/>
    <col min="6404" max="6404" width="12.7109375" style="1" customWidth="1"/>
    <col min="6405" max="6406" width="12.140625" style="1" customWidth="1"/>
    <col min="6407" max="6408" width="7" style="1" customWidth="1"/>
    <col min="6409" max="6409" width="16.140625" style="1" customWidth="1"/>
    <col min="6410" max="6656" width="9.140625" style="1"/>
    <col min="6657" max="6657" width="4.5703125" style="1" customWidth="1"/>
    <col min="6658" max="6658" width="9.140625" style="1"/>
    <col min="6659" max="6659" width="47.140625" style="1" customWidth="1"/>
    <col min="6660" max="6660" width="12.7109375" style="1" customWidth="1"/>
    <col min="6661" max="6662" width="12.140625" style="1" customWidth="1"/>
    <col min="6663" max="6664" width="7" style="1" customWidth="1"/>
    <col min="6665" max="6665" width="16.140625" style="1" customWidth="1"/>
    <col min="6666" max="6912" width="9.140625" style="1"/>
    <col min="6913" max="6913" width="4.5703125" style="1" customWidth="1"/>
    <col min="6914" max="6914" width="9.140625" style="1"/>
    <col min="6915" max="6915" width="47.140625" style="1" customWidth="1"/>
    <col min="6916" max="6916" width="12.7109375" style="1" customWidth="1"/>
    <col min="6917" max="6918" width="12.140625" style="1" customWidth="1"/>
    <col min="6919" max="6920" width="7" style="1" customWidth="1"/>
    <col min="6921" max="6921" width="16.140625" style="1" customWidth="1"/>
    <col min="6922" max="7168" width="9.140625" style="1"/>
    <col min="7169" max="7169" width="4.5703125" style="1" customWidth="1"/>
    <col min="7170" max="7170" width="9.140625" style="1"/>
    <col min="7171" max="7171" width="47.140625" style="1" customWidth="1"/>
    <col min="7172" max="7172" width="12.7109375" style="1" customWidth="1"/>
    <col min="7173" max="7174" width="12.140625" style="1" customWidth="1"/>
    <col min="7175" max="7176" width="7" style="1" customWidth="1"/>
    <col min="7177" max="7177" width="16.140625" style="1" customWidth="1"/>
    <col min="7178" max="7424" width="9.140625" style="1"/>
    <col min="7425" max="7425" width="4.5703125" style="1" customWidth="1"/>
    <col min="7426" max="7426" width="9.140625" style="1"/>
    <col min="7427" max="7427" width="47.140625" style="1" customWidth="1"/>
    <col min="7428" max="7428" width="12.7109375" style="1" customWidth="1"/>
    <col min="7429" max="7430" width="12.140625" style="1" customWidth="1"/>
    <col min="7431" max="7432" width="7" style="1" customWidth="1"/>
    <col min="7433" max="7433" width="16.140625" style="1" customWidth="1"/>
    <col min="7434" max="7680" width="9.140625" style="1"/>
    <col min="7681" max="7681" width="4.5703125" style="1" customWidth="1"/>
    <col min="7682" max="7682" width="9.140625" style="1"/>
    <col min="7683" max="7683" width="47.140625" style="1" customWidth="1"/>
    <col min="7684" max="7684" width="12.7109375" style="1" customWidth="1"/>
    <col min="7685" max="7686" width="12.140625" style="1" customWidth="1"/>
    <col min="7687" max="7688" width="7" style="1" customWidth="1"/>
    <col min="7689" max="7689" width="16.140625" style="1" customWidth="1"/>
    <col min="7690" max="7936" width="9.140625" style="1"/>
    <col min="7937" max="7937" width="4.5703125" style="1" customWidth="1"/>
    <col min="7938" max="7938" width="9.140625" style="1"/>
    <col min="7939" max="7939" width="47.140625" style="1" customWidth="1"/>
    <col min="7940" max="7940" width="12.7109375" style="1" customWidth="1"/>
    <col min="7941" max="7942" width="12.140625" style="1" customWidth="1"/>
    <col min="7943" max="7944" width="7" style="1" customWidth="1"/>
    <col min="7945" max="7945" width="16.140625" style="1" customWidth="1"/>
    <col min="7946" max="8192" width="9.140625" style="1"/>
    <col min="8193" max="8193" width="4.5703125" style="1" customWidth="1"/>
    <col min="8194" max="8194" width="9.140625" style="1"/>
    <col min="8195" max="8195" width="47.140625" style="1" customWidth="1"/>
    <col min="8196" max="8196" width="12.7109375" style="1" customWidth="1"/>
    <col min="8197" max="8198" width="12.140625" style="1" customWidth="1"/>
    <col min="8199" max="8200" width="7" style="1" customWidth="1"/>
    <col min="8201" max="8201" width="16.140625" style="1" customWidth="1"/>
    <col min="8202" max="8448" width="9.140625" style="1"/>
    <col min="8449" max="8449" width="4.5703125" style="1" customWidth="1"/>
    <col min="8450" max="8450" width="9.140625" style="1"/>
    <col min="8451" max="8451" width="47.140625" style="1" customWidth="1"/>
    <col min="8452" max="8452" width="12.7109375" style="1" customWidth="1"/>
    <col min="8453" max="8454" width="12.140625" style="1" customWidth="1"/>
    <col min="8455" max="8456" width="7" style="1" customWidth="1"/>
    <col min="8457" max="8457" width="16.140625" style="1" customWidth="1"/>
    <col min="8458" max="8704" width="9.140625" style="1"/>
    <col min="8705" max="8705" width="4.5703125" style="1" customWidth="1"/>
    <col min="8706" max="8706" width="9.140625" style="1"/>
    <col min="8707" max="8707" width="47.140625" style="1" customWidth="1"/>
    <col min="8708" max="8708" width="12.7109375" style="1" customWidth="1"/>
    <col min="8709" max="8710" width="12.140625" style="1" customWidth="1"/>
    <col min="8711" max="8712" width="7" style="1" customWidth="1"/>
    <col min="8713" max="8713" width="16.140625" style="1" customWidth="1"/>
    <col min="8714" max="8960" width="9.140625" style="1"/>
    <col min="8961" max="8961" width="4.5703125" style="1" customWidth="1"/>
    <col min="8962" max="8962" width="9.140625" style="1"/>
    <col min="8963" max="8963" width="47.140625" style="1" customWidth="1"/>
    <col min="8964" max="8964" width="12.7109375" style="1" customWidth="1"/>
    <col min="8965" max="8966" width="12.140625" style="1" customWidth="1"/>
    <col min="8967" max="8968" width="7" style="1" customWidth="1"/>
    <col min="8969" max="8969" width="16.140625" style="1" customWidth="1"/>
    <col min="8970" max="9216" width="9.140625" style="1"/>
    <col min="9217" max="9217" width="4.5703125" style="1" customWidth="1"/>
    <col min="9218" max="9218" width="9.140625" style="1"/>
    <col min="9219" max="9219" width="47.140625" style="1" customWidth="1"/>
    <col min="9220" max="9220" width="12.7109375" style="1" customWidth="1"/>
    <col min="9221" max="9222" width="12.140625" style="1" customWidth="1"/>
    <col min="9223" max="9224" width="7" style="1" customWidth="1"/>
    <col min="9225" max="9225" width="16.140625" style="1" customWidth="1"/>
    <col min="9226" max="9472" width="9.140625" style="1"/>
    <col min="9473" max="9473" width="4.5703125" style="1" customWidth="1"/>
    <col min="9474" max="9474" width="9.140625" style="1"/>
    <col min="9475" max="9475" width="47.140625" style="1" customWidth="1"/>
    <col min="9476" max="9476" width="12.7109375" style="1" customWidth="1"/>
    <col min="9477" max="9478" width="12.140625" style="1" customWidth="1"/>
    <col min="9479" max="9480" width="7" style="1" customWidth="1"/>
    <col min="9481" max="9481" width="16.140625" style="1" customWidth="1"/>
    <col min="9482" max="9728" width="9.140625" style="1"/>
    <col min="9729" max="9729" width="4.5703125" style="1" customWidth="1"/>
    <col min="9730" max="9730" width="9.140625" style="1"/>
    <col min="9731" max="9731" width="47.140625" style="1" customWidth="1"/>
    <col min="9732" max="9732" width="12.7109375" style="1" customWidth="1"/>
    <col min="9733" max="9734" width="12.140625" style="1" customWidth="1"/>
    <col min="9735" max="9736" width="7" style="1" customWidth="1"/>
    <col min="9737" max="9737" width="16.140625" style="1" customWidth="1"/>
    <col min="9738" max="9984" width="9.140625" style="1"/>
    <col min="9985" max="9985" width="4.5703125" style="1" customWidth="1"/>
    <col min="9986" max="9986" width="9.140625" style="1"/>
    <col min="9987" max="9987" width="47.140625" style="1" customWidth="1"/>
    <col min="9988" max="9988" width="12.7109375" style="1" customWidth="1"/>
    <col min="9989" max="9990" width="12.140625" style="1" customWidth="1"/>
    <col min="9991" max="9992" width="7" style="1" customWidth="1"/>
    <col min="9993" max="9993" width="16.140625" style="1" customWidth="1"/>
    <col min="9994" max="10240" width="9.140625" style="1"/>
    <col min="10241" max="10241" width="4.5703125" style="1" customWidth="1"/>
    <col min="10242" max="10242" width="9.140625" style="1"/>
    <col min="10243" max="10243" width="47.140625" style="1" customWidth="1"/>
    <col min="10244" max="10244" width="12.7109375" style="1" customWidth="1"/>
    <col min="10245" max="10246" width="12.140625" style="1" customWidth="1"/>
    <col min="10247" max="10248" width="7" style="1" customWidth="1"/>
    <col min="10249" max="10249" width="16.140625" style="1" customWidth="1"/>
    <col min="10250" max="10496" width="9.140625" style="1"/>
    <col min="10497" max="10497" width="4.5703125" style="1" customWidth="1"/>
    <col min="10498" max="10498" width="9.140625" style="1"/>
    <col min="10499" max="10499" width="47.140625" style="1" customWidth="1"/>
    <col min="10500" max="10500" width="12.7109375" style="1" customWidth="1"/>
    <col min="10501" max="10502" width="12.140625" style="1" customWidth="1"/>
    <col min="10503" max="10504" width="7" style="1" customWidth="1"/>
    <col min="10505" max="10505" width="16.140625" style="1" customWidth="1"/>
    <col min="10506" max="10752" width="9.140625" style="1"/>
    <col min="10753" max="10753" width="4.5703125" style="1" customWidth="1"/>
    <col min="10754" max="10754" width="9.140625" style="1"/>
    <col min="10755" max="10755" width="47.140625" style="1" customWidth="1"/>
    <col min="10756" max="10756" width="12.7109375" style="1" customWidth="1"/>
    <col min="10757" max="10758" width="12.140625" style="1" customWidth="1"/>
    <col min="10759" max="10760" width="7" style="1" customWidth="1"/>
    <col min="10761" max="10761" width="16.140625" style="1" customWidth="1"/>
    <col min="10762" max="11008" width="9.140625" style="1"/>
    <col min="11009" max="11009" width="4.5703125" style="1" customWidth="1"/>
    <col min="11010" max="11010" width="9.140625" style="1"/>
    <col min="11011" max="11011" width="47.140625" style="1" customWidth="1"/>
    <col min="11012" max="11012" width="12.7109375" style="1" customWidth="1"/>
    <col min="11013" max="11014" width="12.140625" style="1" customWidth="1"/>
    <col min="11015" max="11016" width="7" style="1" customWidth="1"/>
    <col min="11017" max="11017" width="16.140625" style="1" customWidth="1"/>
    <col min="11018" max="11264" width="9.140625" style="1"/>
    <col min="11265" max="11265" width="4.5703125" style="1" customWidth="1"/>
    <col min="11266" max="11266" width="9.140625" style="1"/>
    <col min="11267" max="11267" width="47.140625" style="1" customWidth="1"/>
    <col min="11268" max="11268" width="12.7109375" style="1" customWidth="1"/>
    <col min="11269" max="11270" width="12.140625" style="1" customWidth="1"/>
    <col min="11271" max="11272" width="7" style="1" customWidth="1"/>
    <col min="11273" max="11273" width="16.140625" style="1" customWidth="1"/>
    <col min="11274" max="11520" width="9.140625" style="1"/>
    <col min="11521" max="11521" width="4.5703125" style="1" customWidth="1"/>
    <col min="11522" max="11522" width="9.140625" style="1"/>
    <col min="11523" max="11523" width="47.140625" style="1" customWidth="1"/>
    <col min="11524" max="11524" width="12.7109375" style="1" customWidth="1"/>
    <col min="11525" max="11526" width="12.140625" style="1" customWidth="1"/>
    <col min="11527" max="11528" width="7" style="1" customWidth="1"/>
    <col min="11529" max="11529" width="16.140625" style="1" customWidth="1"/>
    <col min="11530" max="11776" width="9.140625" style="1"/>
    <col min="11777" max="11777" width="4.5703125" style="1" customWidth="1"/>
    <col min="11778" max="11778" width="9.140625" style="1"/>
    <col min="11779" max="11779" width="47.140625" style="1" customWidth="1"/>
    <col min="11780" max="11780" width="12.7109375" style="1" customWidth="1"/>
    <col min="11781" max="11782" width="12.140625" style="1" customWidth="1"/>
    <col min="11783" max="11784" width="7" style="1" customWidth="1"/>
    <col min="11785" max="11785" width="16.140625" style="1" customWidth="1"/>
    <col min="11786" max="12032" width="9.140625" style="1"/>
    <col min="12033" max="12033" width="4.5703125" style="1" customWidth="1"/>
    <col min="12034" max="12034" width="9.140625" style="1"/>
    <col min="12035" max="12035" width="47.140625" style="1" customWidth="1"/>
    <col min="12036" max="12036" width="12.7109375" style="1" customWidth="1"/>
    <col min="12037" max="12038" width="12.140625" style="1" customWidth="1"/>
    <col min="12039" max="12040" width="7" style="1" customWidth="1"/>
    <col min="12041" max="12041" width="16.140625" style="1" customWidth="1"/>
    <col min="12042" max="12288" width="9.140625" style="1"/>
    <col min="12289" max="12289" width="4.5703125" style="1" customWidth="1"/>
    <col min="12290" max="12290" width="9.140625" style="1"/>
    <col min="12291" max="12291" width="47.140625" style="1" customWidth="1"/>
    <col min="12292" max="12292" width="12.7109375" style="1" customWidth="1"/>
    <col min="12293" max="12294" width="12.140625" style="1" customWidth="1"/>
    <col min="12295" max="12296" width="7" style="1" customWidth="1"/>
    <col min="12297" max="12297" width="16.140625" style="1" customWidth="1"/>
    <col min="12298" max="12544" width="9.140625" style="1"/>
    <col min="12545" max="12545" width="4.5703125" style="1" customWidth="1"/>
    <col min="12546" max="12546" width="9.140625" style="1"/>
    <col min="12547" max="12547" width="47.140625" style="1" customWidth="1"/>
    <col min="12548" max="12548" width="12.7109375" style="1" customWidth="1"/>
    <col min="12549" max="12550" width="12.140625" style="1" customWidth="1"/>
    <col min="12551" max="12552" width="7" style="1" customWidth="1"/>
    <col min="12553" max="12553" width="16.140625" style="1" customWidth="1"/>
    <col min="12554" max="12800" width="9.140625" style="1"/>
    <col min="12801" max="12801" width="4.5703125" style="1" customWidth="1"/>
    <col min="12802" max="12802" width="9.140625" style="1"/>
    <col min="12803" max="12803" width="47.140625" style="1" customWidth="1"/>
    <col min="12804" max="12804" width="12.7109375" style="1" customWidth="1"/>
    <col min="12805" max="12806" width="12.140625" style="1" customWidth="1"/>
    <col min="12807" max="12808" width="7" style="1" customWidth="1"/>
    <col min="12809" max="12809" width="16.140625" style="1" customWidth="1"/>
    <col min="12810" max="13056" width="9.140625" style="1"/>
    <col min="13057" max="13057" width="4.5703125" style="1" customWidth="1"/>
    <col min="13058" max="13058" width="9.140625" style="1"/>
    <col min="13059" max="13059" width="47.140625" style="1" customWidth="1"/>
    <col min="13060" max="13060" width="12.7109375" style="1" customWidth="1"/>
    <col min="13061" max="13062" width="12.140625" style="1" customWidth="1"/>
    <col min="13063" max="13064" width="7" style="1" customWidth="1"/>
    <col min="13065" max="13065" width="16.140625" style="1" customWidth="1"/>
    <col min="13066" max="13312" width="9.140625" style="1"/>
    <col min="13313" max="13313" width="4.5703125" style="1" customWidth="1"/>
    <col min="13314" max="13314" width="9.140625" style="1"/>
    <col min="13315" max="13315" width="47.140625" style="1" customWidth="1"/>
    <col min="13316" max="13316" width="12.7109375" style="1" customWidth="1"/>
    <col min="13317" max="13318" width="12.140625" style="1" customWidth="1"/>
    <col min="13319" max="13320" width="7" style="1" customWidth="1"/>
    <col min="13321" max="13321" width="16.140625" style="1" customWidth="1"/>
    <col min="13322" max="13568" width="9.140625" style="1"/>
    <col min="13569" max="13569" width="4.5703125" style="1" customWidth="1"/>
    <col min="13570" max="13570" width="9.140625" style="1"/>
    <col min="13571" max="13571" width="47.140625" style="1" customWidth="1"/>
    <col min="13572" max="13572" width="12.7109375" style="1" customWidth="1"/>
    <col min="13573" max="13574" width="12.140625" style="1" customWidth="1"/>
    <col min="13575" max="13576" width="7" style="1" customWidth="1"/>
    <col min="13577" max="13577" width="16.140625" style="1" customWidth="1"/>
    <col min="13578" max="13824" width="9.140625" style="1"/>
    <col min="13825" max="13825" width="4.5703125" style="1" customWidth="1"/>
    <col min="13826" max="13826" width="9.140625" style="1"/>
    <col min="13827" max="13827" width="47.140625" style="1" customWidth="1"/>
    <col min="13828" max="13828" width="12.7109375" style="1" customWidth="1"/>
    <col min="13829" max="13830" width="12.140625" style="1" customWidth="1"/>
    <col min="13831" max="13832" width="7" style="1" customWidth="1"/>
    <col min="13833" max="13833" width="16.140625" style="1" customWidth="1"/>
    <col min="13834" max="14080" width="9.140625" style="1"/>
    <col min="14081" max="14081" width="4.5703125" style="1" customWidth="1"/>
    <col min="14082" max="14082" width="9.140625" style="1"/>
    <col min="14083" max="14083" width="47.140625" style="1" customWidth="1"/>
    <col min="14084" max="14084" width="12.7109375" style="1" customWidth="1"/>
    <col min="14085" max="14086" width="12.140625" style="1" customWidth="1"/>
    <col min="14087" max="14088" width="7" style="1" customWidth="1"/>
    <col min="14089" max="14089" width="16.140625" style="1" customWidth="1"/>
    <col min="14090" max="14336" width="9.140625" style="1"/>
    <col min="14337" max="14337" width="4.5703125" style="1" customWidth="1"/>
    <col min="14338" max="14338" width="9.140625" style="1"/>
    <col min="14339" max="14339" width="47.140625" style="1" customWidth="1"/>
    <col min="14340" max="14340" width="12.7109375" style="1" customWidth="1"/>
    <col min="14341" max="14342" width="12.140625" style="1" customWidth="1"/>
    <col min="14343" max="14344" width="7" style="1" customWidth="1"/>
    <col min="14345" max="14345" width="16.140625" style="1" customWidth="1"/>
    <col min="14346" max="14592" width="9.140625" style="1"/>
    <col min="14593" max="14593" width="4.5703125" style="1" customWidth="1"/>
    <col min="14594" max="14594" width="9.140625" style="1"/>
    <col min="14595" max="14595" width="47.140625" style="1" customWidth="1"/>
    <col min="14596" max="14596" width="12.7109375" style="1" customWidth="1"/>
    <col min="14597" max="14598" width="12.140625" style="1" customWidth="1"/>
    <col min="14599" max="14600" width="7" style="1" customWidth="1"/>
    <col min="14601" max="14601" width="16.140625" style="1" customWidth="1"/>
    <col min="14602" max="14848" width="9.140625" style="1"/>
    <col min="14849" max="14849" width="4.5703125" style="1" customWidth="1"/>
    <col min="14850" max="14850" width="9.140625" style="1"/>
    <col min="14851" max="14851" width="47.140625" style="1" customWidth="1"/>
    <col min="14852" max="14852" width="12.7109375" style="1" customWidth="1"/>
    <col min="14853" max="14854" width="12.140625" style="1" customWidth="1"/>
    <col min="14855" max="14856" width="7" style="1" customWidth="1"/>
    <col min="14857" max="14857" width="16.140625" style="1" customWidth="1"/>
    <col min="14858" max="15104" width="9.140625" style="1"/>
    <col min="15105" max="15105" width="4.5703125" style="1" customWidth="1"/>
    <col min="15106" max="15106" width="9.140625" style="1"/>
    <col min="15107" max="15107" width="47.140625" style="1" customWidth="1"/>
    <col min="15108" max="15108" width="12.7109375" style="1" customWidth="1"/>
    <col min="15109" max="15110" width="12.140625" style="1" customWidth="1"/>
    <col min="15111" max="15112" width="7" style="1" customWidth="1"/>
    <col min="15113" max="15113" width="16.140625" style="1" customWidth="1"/>
    <col min="15114" max="15360" width="9.140625" style="1"/>
    <col min="15361" max="15361" width="4.5703125" style="1" customWidth="1"/>
    <col min="15362" max="15362" width="9.140625" style="1"/>
    <col min="15363" max="15363" width="47.140625" style="1" customWidth="1"/>
    <col min="15364" max="15364" width="12.7109375" style="1" customWidth="1"/>
    <col min="15365" max="15366" width="12.140625" style="1" customWidth="1"/>
    <col min="15367" max="15368" width="7" style="1" customWidth="1"/>
    <col min="15369" max="15369" width="16.140625" style="1" customWidth="1"/>
    <col min="15370" max="15616" width="9.140625" style="1"/>
    <col min="15617" max="15617" width="4.5703125" style="1" customWidth="1"/>
    <col min="15618" max="15618" width="9.140625" style="1"/>
    <col min="15619" max="15619" width="47.140625" style="1" customWidth="1"/>
    <col min="15620" max="15620" width="12.7109375" style="1" customWidth="1"/>
    <col min="15621" max="15622" width="12.140625" style="1" customWidth="1"/>
    <col min="15623" max="15624" width="7" style="1" customWidth="1"/>
    <col min="15625" max="15625" width="16.140625" style="1" customWidth="1"/>
    <col min="15626" max="15872" width="9.140625" style="1"/>
    <col min="15873" max="15873" width="4.5703125" style="1" customWidth="1"/>
    <col min="15874" max="15874" width="9.140625" style="1"/>
    <col min="15875" max="15875" width="47.140625" style="1" customWidth="1"/>
    <col min="15876" max="15876" width="12.7109375" style="1" customWidth="1"/>
    <col min="15877" max="15878" width="12.140625" style="1" customWidth="1"/>
    <col min="15879" max="15880" width="7" style="1" customWidth="1"/>
    <col min="15881" max="15881" width="16.140625" style="1" customWidth="1"/>
    <col min="15882" max="16128" width="9.140625" style="1"/>
    <col min="16129" max="16129" width="4.5703125" style="1" customWidth="1"/>
    <col min="16130" max="16130" width="9.140625" style="1"/>
    <col min="16131" max="16131" width="47.140625" style="1" customWidth="1"/>
    <col min="16132" max="16132" width="12.7109375" style="1" customWidth="1"/>
    <col min="16133" max="16134" width="12.140625" style="1" customWidth="1"/>
    <col min="16135" max="16136" width="7" style="1" customWidth="1"/>
    <col min="16137" max="16137" width="16.140625" style="1" customWidth="1"/>
    <col min="16138" max="16384" width="9.140625" style="1"/>
  </cols>
  <sheetData>
    <row r="1" spans="1:8" ht="16.899999999999999" customHeight="1" x14ac:dyDescent="0.25">
      <c r="A1" s="62"/>
      <c r="B1" s="62"/>
      <c r="C1" s="62"/>
      <c r="D1" s="62"/>
      <c r="E1" s="36" t="s">
        <v>131</v>
      </c>
      <c r="F1" s="36"/>
      <c r="G1" s="36"/>
    </row>
    <row r="2" spans="1:8" ht="18.600000000000001" customHeight="1" x14ac:dyDescent="0.25">
      <c r="A2" s="62"/>
      <c r="B2" s="62"/>
      <c r="C2" s="62"/>
      <c r="D2" s="62"/>
      <c r="E2" s="36"/>
      <c r="F2" s="36"/>
      <c r="G2" s="36"/>
    </row>
    <row r="3" spans="1:8" ht="21.6" customHeight="1" x14ac:dyDescent="0.25">
      <c r="A3" s="62"/>
      <c r="B3" s="62"/>
      <c r="C3" s="62"/>
      <c r="D3" s="62"/>
      <c r="E3" s="125" t="s">
        <v>192</v>
      </c>
      <c r="F3" s="125"/>
      <c r="G3" s="125"/>
      <c r="H3" s="125"/>
    </row>
    <row r="6" spans="1:8" x14ac:dyDescent="0.25">
      <c r="A6" s="126" t="s">
        <v>11</v>
      </c>
      <c r="B6" s="126"/>
      <c r="C6" s="126"/>
      <c r="D6" s="126"/>
      <c r="E6" s="126"/>
      <c r="F6" s="126"/>
      <c r="G6" s="126"/>
      <c r="H6" s="126"/>
    </row>
    <row r="7" spans="1:8" x14ac:dyDescent="0.25">
      <c r="A7" s="75"/>
      <c r="B7" s="75"/>
      <c r="C7" s="75"/>
      <c r="D7" s="75"/>
      <c r="E7" s="75"/>
      <c r="F7" s="75"/>
      <c r="G7" s="75"/>
      <c r="H7" s="75"/>
    </row>
    <row r="8" spans="1:8" ht="33.75" customHeight="1" x14ac:dyDescent="0.25">
      <c r="A8" s="127" t="s">
        <v>12</v>
      </c>
      <c r="B8" s="127"/>
      <c r="C8" s="127"/>
      <c r="D8" s="127"/>
      <c r="E8" s="127"/>
      <c r="F8" s="127"/>
      <c r="G8" s="127"/>
      <c r="H8" s="127"/>
    </row>
    <row r="9" spans="1:8" x14ac:dyDescent="0.25">
      <c r="A9" s="75"/>
      <c r="B9" s="75"/>
      <c r="C9" s="75"/>
      <c r="D9" s="75"/>
      <c r="E9" s="75"/>
      <c r="F9" s="75"/>
      <c r="G9" s="75"/>
      <c r="H9" s="75"/>
    </row>
    <row r="10" spans="1:8" x14ac:dyDescent="0.25">
      <c r="A10" s="75"/>
      <c r="B10" s="75"/>
      <c r="C10" s="75"/>
      <c r="D10" s="75"/>
      <c r="E10" s="75"/>
      <c r="F10" s="75"/>
      <c r="G10" s="75"/>
      <c r="H10" s="75"/>
    </row>
    <row r="11" spans="1:8" ht="26.25" customHeight="1" x14ac:dyDescent="0.25">
      <c r="A11" s="128" t="s">
        <v>0</v>
      </c>
      <c r="B11" s="128" t="s">
        <v>1</v>
      </c>
      <c r="C11" s="128"/>
      <c r="D11" s="128" t="s">
        <v>3</v>
      </c>
      <c r="E11" s="128" t="s">
        <v>2</v>
      </c>
      <c r="F11" s="128" t="s">
        <v>8</v>
      </c>
      <c r="G11" s="128" t="s">
        <v>4</v>
      </c>
      <c r="H11" s="128"/>
    </row>
    <row r="12" spans="1:8" ht="26.25" customHeight="1" x14ac:dyDescent="0.25">
      <c r="A12" s="128"/>
      <c r="B12" s="128"/>
      <c r="C12" s="128"/>
      <c r="D12" s="128"/>
      <c r="E12" s="128"/>
      <c r="F12" s="128"/>
      <c r="G12" s="128"/>
      <c r="H12" s="128"/>
    </row>
    <row r="13" spans="1:8" ht="97.9" customHeight="1" x14ac:dyDescent="0.25">
      <c r="A13" s="59">
        <v>1</v>
      </c>
      <c r="B13" s="123" t="s">
        <v>13</v>
      </c>
      <c r="C13" s="123"/>
      <c r="D13" s="67" t="s">
        <v>141</v>
      </c>
      <c r="E13" s="61">
        <v>12500</v>
      </c>
      <c r="F13" s="6">
        <f t="shared" ref="F13:F18" si="0">E13*0.2</f>
        <v>2500</v>
      </c>
      <c r="G13" s="124">
        <f t="shared" ref="G13:G18" si="1">SUM(E13:F13)</f>
        <v>15000</v>
      </c>
      <c r="H13" s="124"/>
    </row>
    <row r="14" spans="1:8" ht="94.9" customHeight="1" x14ac:dyDescent="0.25">
      <c r="A14" s="59">
        <v>2</v>
      </c>
      <c r="B14" s="123" t="s">
        <v>14</v>
      </c>
      <c r="C14" s="123"/>
      <c r="D14" s="67" t="s">
        <v>141</v>
      </c>
      <c r="E14" s="61">
        <v>21100</v>
      </c>
      <c r="F14" s="6">
        <f t="shared" si="0"/>
        <v>4220</v>
      </c>
      <c r="G14" s="124">
        <f t="shared" si="1"/>
        <v>25320</v>
      </c>
      <c r="H14" s="124"/>
    </row>
    <row r="15" spans="1:8" ht="94.9" customHeight="1" x14ac:dyDescent="0.25">
      <c r="A15" s="59">
        <v>3</v>
      </c>
      <c r="B15" s="123" t="s">
        <v>133</v>
      </c>
      <c r="C15" s="123"/>
      <c r="D15" s="67" t="s">
        <v>141</v>
      </c>
      <c r="E15" s="61">
        <v>29500</v>
      </c>
      <c r="F15" s="6">
        <f t="shared" si="0"/>
        <v>5900</v>
      </c>
      <c r="G15" s="124">
        <f t="shared" si="1"/>
        <v>35400</v>
      </c>
      <c r="H15" s="124"/>
    </row>
    <row r="16" spans="1:8" ht="94.9" customHeight="1" x14ac:dyDescent="0.25">
      <c r="A16" s="59">
        <v>4</v>
      </c>
      <c r="B16" s="123" t="s">
        <v>134</v>
      </c>
      <c r="C16" s="123"/>
      <c r="D16" s="67" t="s">
        <v>141</v>
      </c>
      <c r="E16" s="61">
        <v>37300</v>
      </c>
      <c r="F16" s="6">
        <f t="shared" si="0"/>
        <v>7460</v>
      </c>
      <c r="G16" s="124">
        <f t="shared" si="1"/>
        <v>44760</v>
      </c>
      <c r="H16" s="124"/>
    </row>
    <row r="17" spans="1:8" ht="94.9" customHeight="1" x14ac:dyDescent="0.25">
      <c r="A17" s="59">
        <v>5</v>
      </c>
      <c r="B17" s="123" t="s">
        <v>15</v>
      </c>
      <c r="C17" s="123"/>
      <c r="D17" s="67" t="s">
        <v>142</v>
      </c>
      <c r="E17" s="61">
        <v>5500</v>
      </c>
      <c r="F17" s="6">
        <f t="shared" si="0"/>
        <v>1100</v>
      </c>
      <c r="G17" s="124">
        <f t="shared" si="1"/>
        <v>6600</v>
      </c>
      <c r="H17" s="124"/>
    </row>
    <row r="18" spans="1:8" ht="94.9" customHeight="1" x14ac:dyDescent="0.25">
      <c r="A18" s="59">
        <v>6</v>
      </c>
      <c r="B18" s="123" t="s">
        <v>155</v>
      </c>
      <c r="C18" s="123"/>
      <c r="D18" s="67" t="s">
        <v>156</v>
      </c>
      <c r="E18" s="61">
        <v>6550</v>
      </c>
      <c r="F18" s="6">
        <f t="shared" si="0"/>
        <v>1310</v>
      </c>
      <c r="G18" s="124">
        <f t="shared" si="1"/>
        <v>7860</v>
      </c>
      <c r="H18" s="124"/>
    </row>
    <row r="19" spans="1:8" s="71" customFormat="1" ht="98.45" customHeight="1" x14ac:dyDescent="0.2">
      <c r="A19" s="129" t="s">
        <v>16</v>
      </c>
      <c r="B19" s="129"/>
      <c r="C19" s="129"/>
      <c r="D19" s="129"/>
      <c r="E19" s="129"/>
      <c r="F19" s="129"/>
      <c r="G19" s="129"/>
      <c r="H19" s="129"/>
    </row>
    <row r="23" spans="1:8" x14ac:dyDescent="0.25">
      <c r="A23" s="130"/>
      <c r="B23" s="130"/>
      <c r="C23" s="130"/>
      <c r="F23" s="131"/>
      <c r="G23" s="131"/>
      <c r="H23" s="131"/>
    </row>
  </sheetData>
  <mergeCells count="24">
    <mergeCell ref="G16:H16"/>
    <mergeCell ref="B17:C17"/>
    <mergeCell ref="G17:H17"/>
    <mergeCell ref="A19:H19"/>
    <mergeCell ref="A23:C23"/>
    <mergeCell ref="F23:H23"/>
    <mergeCell ref="B16:C16"/>
    <mergeCell ref="B18:C18"/>
    <mergeCell ref="G18:H18"/>
    <mergeCell ref="E3:H3"/>
    <mergeCell ref="A6:H6"/>
    <mergeCell ref="A8:H8"/>
    <mergeCell ref="A11:A12"/>
    <mergeCell ref="B11:C12"/>
    <mergeCell ref="D11:D12"/>
    <mergeCell ref="E11:E12"/>
    <mergeCell ref="F11:F12"/>
    <mergeCell ref="G11:H12"/>
    <mergeCell ref="B13:C13"/>
    <mergeCell ref="G13:H13"/>
    <mergeCell ref="B14:C14"/>
    <mergeCell ref="G14:H14"/>
    <mergeCell ref="B15:C15"/>
    <mergeCell ref="G15:H15"/>
  </mergeCells>
  <pageMargins left="0.51181102362204722" right="0.23622047244094491" top="0.59055118110236227" bottom="0.98425196850393704"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5"/>
  <sheetViews>
    <sheetView view="pageBreakPreview" topLeftCell="A25" zoomScale="110" zoomScaleNormal="100" zoomScaleSheetLayoutView="110" workbookViewId="0">
      <selection activeCell="E3" sqref="E3:G3"/>
    </sheetView>
  </sheetViews>
  <sheetFormatPr defaultRowHeight="15.75" x14ac:dyDescent="0.25"/>
  <cols>
    <col min="1" max="1" width="4.5703125" style="1" customWidth="1"/>
    <col min="2" max="2" width="9.140625" style="1"/>
    <col min="3" max="3" width="42.5703125" style="1" customWidth="1"/>
    <col min="4" max="4" width="9.7109375" style="1" customWidth="1"/>
    <col min="5" max="5" width="13.140625" style="1" customWidth="1"/>
    <col min="6" max="6" width="13.85546875" style="1" customWidth="1"/>
    <col min="7" max="7" width="13.7109375" style="1" customWidth="1"/>
    <col min="8" max="8" width="6.28515625" style="1" customWidth="1"/>
    <col min="9" max="256" width="9.140625" style="1"/>
    <col min="257" max="257" width="4.5703125" style="1" customWidth="1"/>
    <col min="258" max="258" width="9.140625" style="1"/>
    <col min="259" max="259" width="42.5703125" style="1" customWidth="1"/>
    <col min="260" max="260" width="9.7109375" style="1" customWidth="1"/>
    <col min="261" max="261" width="13.140625" style="1" customWidth="1"/>
    <col min="262" max="262" width="13.85546875" style="1" customWidth="1"/>
    <col min="263" max="263" width="13.7109375" style="1" customWidth="1"/>
    <col min="264" max="264" width="6.28515625" style="1" customWidth="1"/>
    <col min="265" max="512" width="9.140625" style="1"/>
    <col min="513" max="513" width="4.5703125" style="1" customWidth="1"/>
    <col min="514" max="514" width="9.140625" style="1"/>
    <col min="515" max="515" width="42.5703125" style="1" customWidth="1"/>
    <col min="516" max="516" width="9.7109375" style="1" customWidth="1"/>
    <col min="517" max="517" width="13.140625" style="1" customWidth="1"/>
    <col min="518" max="518" width="13.85546875" style="1" customWidth="1"/>
    <col min="519" max="519" width="13.7109375" style="1" customWidth="1"/>
    <col min="520" max="520" width="6.28515625" style="1" customWidth="1"/>
    <col min="521" max="768" width="9.140625" style="1"/>
    <col min="769" max="769" width="4.5703125" style="1" customWidth="1"/>
    <col min="770" max="770" width="9.140625" style="1"/>
    <col min="771" max="771" width="42.5703125" style="1" customWidth="1"/>
    <col min="772" max="772" width="9.7109375" style="1" customWidth="1"/>
    <col min="773" max="773" width="13.140625" style="1" customWidth="1"/>
    <col min="774" max="774" width="13.85546875" style="1" customWidth="1"/>
    <col min="775" max="775" width="13.7109375" style="1" customWidth="1"/>
    <col min="776" max="776" width="6.28515625" style="1" customWidth="1"/>
    <col min="777" max="1024" width="9.140625" style="1"/>
    <col min="1025" max="1025" width="4.5703125" style="1" customWidth="1"/>
    <col min="1026" max="1026" width="9.140625" style="1"/>
    <col min="1027" max="1027" width="42.5703125" style="1" customWidth="1"/>
    <col min="1028" max="1028" width="9.7109375" style="1" customWidth="1"/>
    <col min="1029" max="1029" width="13.140625" style="1" customWidth="1"/>
    <col min="1030" max="1030" width="13.85546875" style="1" customWidth="1"/>
    <col min="1031" max="1031" width="13.7109375" style="1" customWidth="1"/>
    <col min="1032" max="1032" width="6.28515625" style="1" customWidth="1"/>
    <col min="1033" max="1280" width="9.140625" style="1"/>
    <col min="1281" max="1281" width="4.5703125" style="1" customWidth="1"/>
    <col min="1282" max="1282" width="9.140625" style="1"/>
    <col min="1283" max="1283" width="42.5703125" style="1" customWidth="1"/>
    <col min="1284" max="1284" width="9.7109375" style="1" customWidth="1"/>
    <col min="1285" max="1285" width="13.140625" style="1" customWidth="1"/>
    <col min="1286" max="1286" width="13.85546875" style="1" customWidth="1"/>
    <col min="1287" max="1287" width="13.7109375" style="1" customWidth="1"/>
    <col min="1288" max="1288" width="6.28515625" style="1" customWidth="1"/>
    <col min="1289" max="1536" width="9.140625" style="1"/>
    <col min="1537" max="1537" width="4.5703125" style="1" customWidth="1"/>
    <col min="1538" max="1538" width="9.140625" style="1"/>
    <col min="1539" max="1539" width="42.5703125" style="1" customWidth="1"/>
    <col min="1540" max="1540" width="9.7109375" style="1" customWidth="1"/>
    <col min="1541" max="1541" width="13.140625" style="1" customWidth="1"/>
    <col min="1542" max="1542" width="13.85546875" style="1" customWidth="1"/>
    <col min="1543" max="1543" width="13.7109375" style="1" customWidth="1"/>
    <col min="1544" max="1544" width="6.28515625" style="1" customWidth="1"/>
    <col min="1545" max="1792" width="9.140625" style="1"/>
    <col min="1793" max="1793" width="4.5703125" style="1" customWidth="1"/>
    <col min="1794" max="1794" width="9.140625" style="1"/>
    <col min="1795" max="1795" width="42.5703125" style="1" customWidth="1"/>
    <col min="1796" max="1796" width="9.7109375" style="1" customWidth="1"/>
    <col min="1797" max="1797" width="13.140625" style="1" customWidth="1"/>
    <col min="1798" max="1798" width="13.85546875" style="1" customWidth="1"/>
    <col min="1799" max="1799" width="13.7109375" style="1" customWidth="1"/>
    <col min="1800" max="1800" width="6.28515625" style="1" customWidth="1"/>
    <col min="1801" max="2048" width="9.140625" style="1"/>
    <col min="2049" max="2049" width="4.5703125" style="1" customWidth="1"/>
    <col min="2050" max="2050" width="9.140625" style="1"/>
    <col min="2051" max="2051" width="42.5703125" style="1" customWidth="1"/>
    <col min="2052" max="2052" width="9.7109375" style="1" customWidth="1"/>
    <col min="2053" max="2053" width="13.140625" style="1" customWidth="1"/>
    <col min="2054" max="2054" width="13.85546875" style="1" customWidth="1"/>
    <col min="2055" max="2055" width="13.7109375" style="1" customWidth="1"/>
    <col min="2056" max="2056" width="6.28515625" style="1" customWidth="1"/>
    <col min="2057" max="2304" width="9.140625" style="1"/>
    <col min="2305" max="2305" width="4.5703125" style="1" customWidth="1"/>
    <col min="2306" max="2306" width="9.140625" style="1"/>
    <col min="2307" max="2307" width="42.5703125" style="1" customWidth="1"/>
    <col min="2308" max="2308" width="9.7109375" style="1" customWidth="1"/>
    <col min="2309" max="2309" width="13.140625" style="1" customWidth="1"/>
    <col min="2310" max="2310" width="13.85546875" style="1" customWidth="1"/>
    <col min="2311" max="2311" width="13.7109375" style="1" customWidth="1"/>
    <col min="2312" max="2312" width="6.28515625" style="1" customWidth="1"/>
    <col min="2313" max="2560" width="9.140625" style="1"/>
    <col min="2561" max="2561" width="4.5703125" style="1" customWidth="1"/>
    <col min="2562" max="2562" width="9.140625" style="1"/>
    <col min="2563" max="2563" width="42.5703125" style="1" customWidth="1"/>
    <col min="2564" max="2564" width="9.7109375" style="1" customWidth="1"/>
    <col min="2565" max="2565" width="13.140625" style="1" customWidth="1"/>
    <col min="2566" max="2566" width="13.85546875" style="1" customWidth="1"/>
    <col min="2567" max="2567" width="13.7109375" style="1" customWidth="1"/>
    <col min="2568" max="2568" width="6.28515625" style="1" customWidth="1"/>
    <col min="2569" max="2816" width="9.140625" style="1"/>
    <col min="2817" max="2817" width="4.5703125" style="1" customWidth="1"/>
    <col min="2818" max="2818" width="9.140625" style="1"/>
    <col min="2819" max="2819" width="42.5703125" style="1" customWidth="1"/>
    <col min="2820" max="2820" width="9.7109375" style="1" customWidth="1"/>
    <col min="2821" max="2821" width="13.140625" style="1" customWidth="1"/>
    <col min="2822" max="2822" width="13.85546875" style="1" customWidth="1"/>
    <col min="2823" max="2823" width="13.7109375" style="1" customWidth="1"/>
    <col min="2824" max="2824" width="6.28515625" style="1" customWidth="1"/>
    <col min="2825" max="3072" width="9.140625" style="1"/>
    <col min="3073" max="3073" width="4.5703125" style="1" customWidth="1"/>
    <col min="3074" max="3074" width="9.140625" style="1"/>
    <col min="3075" max="3075" width="42.5703125" style="1" customWidth="1"/>
    <col min="3076" max="3076" width="9.7109375" style="1" customWidth="1"/>
    <col min="3077" max="3077" width="13.140625" style="1" customWidth="1"/>
    <col min="3078" max="3078" width="13.85546875" style="1" customWidth="1"/>
    <col min="3079" max="3079" width="13.7109375" style="1" customWidth="1"/>
    <col min="3080" max="3080" width="6.28515625" style="1" customWidth="1"/>
    <col min="3081" max="3328" width="9.140625" style="1"/>
    <col min="3329" max="3329" width="4.5703125" style="1" customWidth="1"/>
    <col min="3330" max="3330" width="9.140625" style="1"/>
    <col min="3331" max="3331" width="42.5703125" style="1" customWidth="1"/>
    <col min="3332" max="3332" width="9.7109375" style="1" customWidth="1"/>
    <col min="3333" max="3333" width="13.140625" style="1" customWidth="1"/>
    <col min="3334" max="3334" width="13.85546875" style="1" customWidth="1"/>
    <col min="3335" max="3335" width="13.7109375" style="1" customWidth="1"/>
    <col min="3336" max="3336" width="6.28515625" style="1" customWidth="1"/>
    <col min="3337" max="3584" width="9.140625" style="1"/>
    <col min="3585" max="3585" width="4.5703125" style="1" customWidth="1"/>
    <col min="3586" max="3586" width="9.140625" style="1"/>
    <col min="3587" max="3587" width="42.5703125" style="1" customWidth="1"/>
    <col min="3588" max="3588" width="9.7109375" style="1" customWidth="1"/>
    <col min="3589" max="3589" width="13.140625" style="1" customWidth="1"/>
    <col min="3590" max="3590" width="13.85546875" style="1" customWidth="1"/>
    <col min="3591" max="3591" width="13.7109375" style="1" customWidth="1"/>
    <col min="3592" max="3592" width="6.28515625" style="1" customWidth="1"/>
    <col min="3593" max="3840" width="9.140625" style="1"/>
    <col min="3841" max="3841" width="4.5703125" style="1" customWidth="1"/>
    <col min="3842" max="3842" width="9.140625" style="1"/>
    <col min="3843" max="3843" width="42.5703125" style="1" customWidth="1"/>
    <col min="3844" max="3844" width="9.7109375" style="1" customWidth="1"/>
    <col min="3845" max="3845" width="13.140625" style="1" customWidth="1"/>
    <col min="3846" max="3846" width="13.85546875" style="1" customWidth="1"/>
    <col min="3847" max="3847" width="13.7109375" style="1" customWidth="1"/>
    <col min="3848" max="3848" width="6.28515625" style="1" customWidth="1"/>
    <col min="3849" max="4096" width="9.140625" style="1"/>
    <col min="4097" max="4097" width="4.5703125" style="1" customWidth="1"/>
    <col min="4098" max="4098" width="9.140625" style="1"/>
    <col min="4099" max="4099" width="42.5703125" style="1" customWidth="1"/>
    <col min="4100" max="4100" width="9.7109375" style="1" customWidth="1"/>
    <col min="4101" max="4101" width="13.140625" style="1" customWidth="1"/>
    <col min="4102" max="4102" width="13.85546875" style="1" customWidth="1"/>
    <col min="4103" max="4103" width="13.7109375" style="1" customWidth="1"/>
    <col min="4104" max="4104" width="6.28515625" style="1" customWidth="1"/>
    <col min="4105" max="4352" width="9.140625" style="1"/>
    <col min="4353" max="4353" width="4.5703125" style="1" customWidth="1"/>
    <col min="4354" max="4354" width="9.140625" style="1"/>
    <col min="4355" max="4355" width="42.5703125" style="1" customWidth="1"/>
    <col min="4356" max="4356" width="9.7109375" style="1" customWidth="1"/>
    <col min="4357" max="4357" width="13.140625" style="1" customWidth="1"/>
    <col min="4358" max="4358" width="13.85546875" style="1" customWidth="1"/>
    <col min="4359" max="4359" width="13.7109375" style="1" customWidth="1"/>
    <col min="4360" max="4360" width="6.28515625" style="1" customWidth="1"/>
    <col min="4361" max="4608" width="9.140625" style="1"/>
    <col min="4609" max="4609" width="4.5703125" style="1" customWidth="1"/>
    <col min="4610" max="4610" width="9.140625" style="1"/>
    <col min="4611" max="4611" width="42.5703125" style="1" customWidth="1"/>
    <col min="4612" max="4612" width="9.7109375" style="1" customWidth="1"/>
    <col min="4613" max="4613" width="13.140625" style="1" customWidth="1"/>
    <col min="4614" max="4614" width="13.85546875" style="1" customWidth="1"/>
    <col min="4615" max="4615" width="13.7109375" style="1" customWidth="1"/>
    <col min="4616" max="4616" width="6.28515625" style="1" customWidth="1"/>
    <col min="4617" max="4864" width="9.140625" style="1"/>
    <col min="4865" max="4865" width="4.5703125" style="1" customWidth="1"/>
    <col min="4866" max="4866" width="9.140625" style="1"/>
    <col min="4867" max="4867" width="42.5703125" style="1" customWidth="1"/>
    <col min="4868" max="4868" width="9.7109375" style="1" customWidth="1"/>
    <col min="4869" max="4869" width="13.140625" style="1" customWidth="1"/>
    <col min="4870" max="4870" width="13.85546875" style="1" customWidth="1"/>
    <col min="4871" max="4871" width="13.7109375" style="1" customWidth="1"/>
    <col min="4872" max="4872" width="6.28515625" style="1" customWidth="1"/>
    <col min="4873" max="5120" width="9.140625" style="1"/>
    <col min="5121" max="5121" width="4.5703125" style="1" customWidth="1"/>
    <col min="5122" max="5122" width="9.140625" style="1"/>
    <col min="5123" max="5123" width="42.5703125" style="1" customWidth="1"/>
    <col min="5124" max="5124" width="9.7109375" style="1" customWidth="1"/>
    <col min="5125" max="5125" width="13.140625" style="1" customWidth="1"/>
    <col min="5126" max="5126" width="13.85546875" style="1" customWidth="1"/>
    <col min="5127" max="5127" width="13.7109375" style="1" customWidth="1"/>
    <col min="5128" max="5128" width="6.28515625" style="1" customWidth="1"/>
    <col min="5129" max="5376" width="9.140625" style="1"/>
    <col min="5377" max="5377" width="4.5703125" style="1" customWidth="1"/>
    <col min="5378" max="5378" width="9.140625" style="1"/>
    <col min="5379" max="5379" width="42.5703125" style="1" customWidth="1"/>
    <col min="5380" max="5380" width="9.7109375" style="1" customWidth="1"/>
    <col min="5381" max="5381" width="13.140625" style="1" customWidth="1"/>
    <col min="5382" max="5382" width="13.85546875" style="1" customWidth="1"/>
    <col min="5383" max="5383" width="13.7109375" style="1" customWidth="1"/>
    <col min="5384" max="5384" width="6.28515625" style="1" customWidth="1"/>
    <col min="5385" max="5632" width="9.140625" style="1"/>
    <col min="5633" max="5633" width="4.5703125" style="1" customWidth="1"/>
    <col min="5634" max="5634" width="9.140625" style="1"/>
    <col min="5635" max="5635" width="42.5703125" style="1" customWidth="1"/>
    <col min="5636" max="5636" width="9.7109375" style="1" customWidth="1"/>
    <col min="5637" max="5637" width="13.140625" style="1" customWidth="1"/>
    <col min="5638" max="5638" width="13.85546875" style="1" customWidth="1"/>
    <col min="5639" max="5639" width="13.7109375" style="1" customWidth="1"/>
    <col min="5640" max="5640" width="6.28515625" style="1" customWidth="1"/>
    <col min="5641" max="5888" width="9.140625" style="1"/>
    <col min="5889" max="5889" width="4.5703125" style="1" customWidth="1"/>
    <col min="5890" max="5890" width="9.140625" style="1"/>
    <col min="5891" max="5891" width="42.5703125" style="1" customWidth="1"/>
    <col min="5892" max="5892" width="9.7109375" style="1" customWidth="1"/>
    <col min="5893" max="5893" width="13.140625" style="1" customWidth="1"/>
    <col min="5894" max="5894" width="13.85546875" style="1" customWidth="1"/>
    <col min="5895" max="5895" width="13.7109375" style="1" customWidth="1"/>
    <col min="5896" max="5896" width="6.28515625" style="1" customWidth="1"/>
    <col min="5897" max="6144" width="9.140625" style="1"/>
    <col min="6145" max="6145" width="4.5703125" style="1" customWidth="1"/>
    <col min="6146" max="6146" width="9.140625" style="1"/>
    <col min="6147" max="6147" width="42.5703125" style="1" customWidth="1"/>
    <col min="6148" max="6148" width="9.7109375" style="1" customWidth="1"/>
    <col min="6149" max="6149" width="13.140625" style="1" customWidth="1"/>
    <col min="6150" max="6150" width="13.85546875" style="1" customWidth="1"/>
    <col min="6151" max="6151" width="13.7109375" style="1" customWidth="1"/>
    <col min="6152" max="6152" width="6.28515625" style="1" customWidth="1"/>
    <col min="6153" max="6400" width="9.140625" style="1"/>
    <col min="6401" max="6401" width="4.5703125" style="1" customWidth="1"/>
    <col min="6402" max="6402" width="9.140625" style="1"/>
    <col min="6403" max="6403" width="42.5703125" style="1" customWidth="1"/>
    <col min="6404" max="6404" width="9.7109375" style="1" customWidth="1"/>
    <col min="6405" max="6405" width="13.140625" style="1" customWidth="1"/>
    <col min="6406" max="6406" width="13.85546875" style="1" customWidth="1"/>
    <col min="6407" max="6407" width="13.7109375" style="1" customWidth="1"/>
    <col min="6408" max="6408" width="6.28515625" style="1" customWidth="1"/>
    <col min="6409" max="6656" width="9.140625" style="1"/>
    <col min="6657" max="6657" width="4.5703125" style="1" customWidth="1"/>
    <col min="6658" max="6658" width="9.140625" style="1"/>
    <col min="6659" max="6659" width="42.5703125" style="1" customWidth="1"/>
    <col min="6660" max="6660" width="9.7109375" style="1" customWidth="1"/>
    <col min="6661" max="6661" width="13.140625" style="1" customWidth="1"/>
    <col min="6662" max="6662" width="13.85546875" style="1" customWidth="1"/>
    <col min="6663" max="6663" width="13.7109375" style="1" customWidth="1"/>
    <col min="6664" max="6664" width="6.28515625" style="1" customWidth="1"/>
    <col min="6665" max="6912" width="9.140625" style="1"/>
    <col min="6913" max="6913" width="4.5703125" style="1" customWidth="1"/>
    <col min="6914" max="6914" width="9.140625" style="1"/>
    <col min="6915" max="6915" width="42.5703125" style="1" customWidth="1"/>
    <col min="6916" max="6916" width="9.7109375" style="1" customWidth="1"/>
    <col min="6917" max="6917" width="13.140625" style="1" customWidth="1"/>
    <col min="6918" max="6918" width="13.85546875" style="1" customWidth="1"/>
    <col min="6919" max="6919" width="13.7109375" style="1" customWidth="1"/>
    <col min="6920" max="6920" width="6.28515625" style="1" customWidth="1"/>
    <col min="6921" max="7168" width="9.140625" style="1"/>
    <col min="7169" max="7169" width="4.5703125" style="1" customWidth="1"/>
    <col min="7170" max="7170" width="9.140625" style="1"/>
    <col min="7171" max="7171" width="42.5703125" style="1" customWidth="1"/>
    <col min="7172" max="7172" width="9.7109375" style="1" customWidth="1"/>
    <col min="7173" max="7173" width="13.140625" style="1" customWidth="1"/>
    <col min="7174" max="7174" width="13.85546875" style="1" customWidth="1"/>
    <col min="7175" max="7175" width="13.7109375" style="1" customWidth="1"/>
    <col min="7176" max="7176" width="6.28515625" style="1" customWidth="1"/>
    <col min="7177" max="7424" width="9.140625" style="1"/>
    <col min="7425" max="7425" width="4.5703125" style="1" customWidth="1"/>
    <col min="7426" max="7426" width="9.140625" style="1"/>
    <col min="7427" max="7427" width="42.5703125" style="1" customWidth="1"/>
    <col min="7428" max="7428" width="9.7109375" style="1" customWidth="1"/>
    <col min="7429" max="7429" width="13.140625" style="1" customWidth="1"/>
    <col min="7430" max="7430" width="13.85546875" style="1" customWidth="1"/>
    <col min="7431" max="7431" width="13.7109375" style="1" customWidth="1"/>
    <col min="7432" max="7432" width="6.28515625" style="1" customWidth="1"/>
    <col min="7433" max="7680" width="9.140625" style="1"/>
    <col min="7681" max="7681" width="4.5703125" style="1" customWidth="1"/>
    <col min="7682" max="7682" width="9.140625" style="1"/>
    <col min="7683" max="7683" width="42.5703125" style="1" customWidth="1"/>
    <col min="7684" max="7684" width="9.7109375" style="1" customWidth="1"/>
    <col min="7685" max="7685" width="13.140625" style="1" customWidth="1"/>
    <col min="7686" max="7686" width="13.85546875" style="1" customWidth="1"/>
    <col min="7687" max="7687" width="13.7109375" style="1" customWidth="1"/>
    <col min="7688" max="7688" width="6.28515625" style="1" customWidth="1"/>
    <col min="7689" max="7936" width="9.140625" style="1"/>
    <col min="7937" max="7937" width="4.5703125" style="1" customWidth="1"/>
    <col min="7938" max="7938" width="9.140625" style="1"/>
    <col min="7939" max="7939" width="42.5703125" style="1" customWidth="1"/>
    <col min="7940" max="7940" width="9.7109375" style="1" customWidth="1"/>
    <col min="7941" max="7941" width="13.140625" style="1" customWidth="1"/>
    <col min="7942" max="7942" width="13.85546875" style="1" customWidth="1"/>
    <col min="7943" max="7943" width="13.7109375" style="1" customWidth="1"/>
    <col min="7944" max="7944" width="6.28515625" style="1" customWidth="1"/>
    <col min="7945" max="8192" width="9.140625" style="1"/>
    <col min="8193" max="8193" width="4.5703125" style="1" customWidth="1"/>
    <col min="8194" max="8194" width="9.140625" style="1"/>
    <col min="8195" max="8195" width="42.5703125" style="1" customWidth="1"/>
    <col min="8196" max="8196" width="9.7109375" style="1" customWidth="1"/>
    <col min="8197" max="8197" width="13.140625" style="1" customWidth="1"/>
    <col min="8198" max="8198" width="13.85546875" style="1" customWidth="1"/>
    <col min="8199" max="8199" width="13.7109375" style="1" customWidth="1"/>
    <col min="8200" max="8200" width="6.28515625" style="1" customWidth="1"/>
    <col min="8201" max="8448" width="9.140625" style="1"/>
    <col min="8449" max="8449" width="4.5703125" style="1" customWidth="1"/>
    <col min="8450" max="8450" width="9.140625" style="1"/>
    <col min="8451" max="8451" width="42.5703125" style="1" customWidth="1"/>
    <col min="8452" max="8452" width="9.7109375" style="1" customWidth="1"/>
    <col min="8453" max="8453" width="13.140625" style="1" customWidth="1"/>
    <col min="8454" max="8454" width="13.85546875" style="1" customWidth="1"/>
    <col min="8455" max="8455" width="13.7109375" style="1" customWidth="1"/>
    <col min="8456" max="8456" width="6.28515625" style="1" customWidth="1"/>
    <col min="8457" max="8704" width="9.140625" style="1"/>
    <col min="8705" max="8705" width="4.5703125" style="1" customWidth="1"/>
    <col min="8706" max="8706" width="9.140625" style="1"/>
    <col min="8707" max="8707" width="42.5703125" style="1" customWidth="1"/>
    <col min="8708" max="8708" width="9.7109375" style="1" customWidth="1"/>
    <col min="8709" max="8709" width="13.140625" style="1" customWidth="1"/>
    <col min="8710" max="8710" width="13.85546875" style="1" customWidth="1"/>
    <col min="8711" max="8711" width="13.7109375" style="1" customWidth="1"/>
    <col min="8712" max="8712" width="6.28515625" style="1" customWidth="1"/>
    <col min="8713" max="8960" width="9.140625" style="1"/>
    <col min="8961" max="8961" width="4.5703125" style="1" customWidth="1"/>
    <col min="8962" max="8962" width="9.140625" style="1"/>
    <col min="8963" max="8963" width="42.5703125" style="1" customWidth="1"/>
    <col min="8964" max="8964" width="9.7109375" style="1" customWidth="1"/>
    <col min="8965" max="8965" width="13.140625" style="1" customWidth="1"/>
    <col min="8966" max="8966" width="13.85546875" style="1" customWidth="1"/>
    <col min="8967" max="8967" width="13.7109375" style="1" customWidth="1"/>
    <col min="8968" max="8968" width="6.28515625" style="1" customWidth="1"/>
    <col min="8969" max="9216" width="9.140625" style="1"/>
    <col min="9217" max="9217" width="4.5703125" style="1" customWidth="1"/>
    <col min="9218" max="9218" width="9.140625" style="1"/>
    <col min="9219" max="9219" width="42.5703125" style="1" customWidth="1"/>
    <col min="9220" max="9220" width="9.7109375" style="1" customWidth="1"/>
    <col min="9221" max="9221" width="13.140625" style="1" customWidth="1"/>
    <col min="9222" max="9222" width="13.85546875" style="1" customWidth="1"/>
    <col min="9223" max="9223" width="13.7109375" style="1" customWidth="1"/>
    <col min="9224" max="9224" width="6.28515625" style="1" customWidth="1"/>
    <col min="9225" max="9472" width="9.140625" style="1"/>
    <col min="9473" max="9473" width="4.5703125" style="1" customWidth="1"/>
    <col min="9474" max="9474" width="9.140625" style="1"/>
    <col min="9475" max="9475" width="42.5703125" style="1" customWidth="1"/>
    <col min="9476" max="9476" width="9.7109375" style="1" customWidth="1"/>
    <col min="9477" max="9477" width="13.140625" style="1" customWidth="1"/>
    <col min="9478" max="9478" width="13.85546875" style="1" customWidth="1"/>
    <col min="9479" max="9479" width="13.7109375" style="1" customWidth="1"/>
    <col min="9480" max="9480" width="6.28515625" style="1" customWidth="1"/>
    <col min="9481" max="9728" width="9.140625" style="1"/>
    <col min="9729" max="9729" width="4.5703125" style="1" customWidth="1"/>
    <col min="9730" max="9730" width="9.140625" style="1"/>
    <col min="9731" max="9731" width="42.5703125" style="1" customWidth="1"/>
    <col min="9732" max="9732" width="9.7109375" style="1" customWidth="1"/>
    <col min="9733" max="9733" width="13.140625" style="1" customWidth="1"/>
    <col min="9734" max="9734" width="13.85546875" style="1" customWidth="1"/>
    <col min="9735" max="9735" width="13.7109375" style="1" customWidth="1"/>
    <col min="9736" max="9736" width="6.28515625" style="1" customWidth="1"/>
    <col min="9737" max="9984" width="9.140625" style="1"/>
    <col min="9985" max="9985" width="4.5703125" style="1" customWidth="1"/>
    <col min="9986" max="9986" width="9.140625" style="1"/>
    <col min="9987" max="9987" width="42.5703125" style="1" customWidth="1"/>
    <col min="9988" max="9988" width="9.7109375" style="1" customWidth="1"/>
    <col min="9989" max="9989" width="13.140625" style="1" customWidth="1"/>
    <col min="9990" max="9990" width="13.85546875" style="1" customWidth="1"/>
    <col min="9991" max="9991" width="13.7109375" style="1" customWidth="1"/>
    <col min="9992" max="9992" width="6.28515625" style="1" customWidth="1"/>
    <col min="9993" max="10240" width="9.140625" style="1"/>
    <col min="10241" max="10241" width="4.5703125" style="1" customWidth="1"/>
    <col min="10242" max="10242" width="9.140625" style="1"/>
    <col min="10243" max="10243" width="42.5703125" style="1" customWidth="1"/>
    <col min="10244" max="10244" width="9.7109375" style="1" customWidth="1"/>
    <col min="10245" max="10245" width="13.140625" style="1" customWidth="1"/>
    <col min="10246" max="10246" width="13.85546875" style="1" customWidth="1"/>
    <col min="10247" max="10247" width="13.7109375" style="1" customWidth="1"/>
    <col min="10248" max="10248" width="6.28515625" style="1" customWidth="1"/>
    <col min="10249" max="10496" width="9.140625" style="1"/>
    <col min="10497" max="10497" width="4.5703125" style="1" customWidth="1"/>
    <col min="10498" max="10498" width="9.140625" style="1"/>
    <col min="10499" max="10499" width="42.5703125" style="1" customWidth="1"/>
    <col min="10500" max="10500" width="9.7109375" style="1" customWidth="1"/>
    <col min="10501" max="10501" width="13.140625" style="1" customWidth="1"/>
    <col min="10502" max="10502" width="13.85546875" style="1" customWidth="1"/>
    <col min="10503" max="10503" width="13.7109375" style="1" customWidth="1"/>
    <col min="10504" max="10504" width="6.28515625" style="1" customWidth="1"/>
    <col min="10505" max="10752" width="9.140625" style="1"/>
    <col min="10753" max="10753" width="4.5703125" style="1" customWidth="1"/>
    <col min="10754" max="10754" width="9.140625" style="1"/>
    <col min="10755" max="10755" width="42.5703125" style="1" customWidth="1"/>
    <col min="10756" max="10756" width="9.7109375" style="1" customWidth="1"/>
    <col min="10757" max="10757" width="13.140625" style="1" customWidth="1"/>
    <col min="10758" max="10758" width="13.85546875" style="1" customWidth="1"/>
    <col min="10759" max="10759" width="13.7109375" style="1" customWidth="1"/>
    <col min="10760" max="10760" width="6.28515625" style="1" customWidth="1"/>
    <col min="10761" max="11008" width="9.140625" style="1"/>
    <col min="11009" max="11009" width="4.5703125" style="1" customWidth="1"/>
    <col min="11010" max="11010" width="9.140625" style="1"/>
    <col min="11011" max="11011" width="42.5703125" style="1" customWidth="1"/>
    <col min="11012" max="11012" width="9.7109375" style="1" customWidth="1"/>
    <col min="11013" max="11013" width="13.140625" style="1" customWidth="1"/>
    <col min="11014" max="11014" width="13.85546875" style="1" customWidth="1"/>
    <col min="11015" max="11015" width="13.7109375" style="1" customWidth="1"/>
    <col min="11016" max="11016" width="6.28515625" style="1" customWidth="1"/>
    <col min="11017" max="11264" width="9.140625" style="1"/>
    <col min="11265" max="11265" width="4.5703125" style="1" customWidth="1"/>
    <col min="11266" max="11266" width="9.140625" style="1"/>
    <col min="11267" max="11267" width="42.5703125" style="1" customWidth="1"/>
    <col min="11268" max="11268" width="9.7109375" style="1" customWidth="1"/>
    <col min="11269" max="11269" width="13.140625" style="1" customWidth="1"/>
    <col min="11270" max="11270" width="13.85546875" style="1" customWidth="1"/>
    <col min="11271" max="11271" width="13.7109375" style="1" customWidth="1"/>
    <col min="11272" max="11272" width="6.28515625" style="1" customWidth="1"/>
    <col min="11273" max="11520" width="9.140625" style="1"/>
    <col min="11521" max="11521" width="4.5703125" style="1" customWidth="1"/>
    <col min="11522" max="11522" width="9.140625" style="1"/>
    <col min="11523" max="11523" width="42.5703125" style="1" customWidth="1"/>
    <col min="11524" max="11524" width="9.7109375" style="1" customWidth="1"/>
    <col min="11525" max="11525" width="13.140625" style="1" customWidth="1"/>
    <col min="11526" max="11526" width="13.85546875" style="1" customWidth="1"/>
    <col min="11527" max="11527" width="13.7109375" style="1" customWidth="1"/>
    <col min="11528" max="11528" width="6.28515625" style="1" customWidth="1"/>
    <col min="11529" max="11776" width="9.140625" style="1"/>
    <col min="11777" max="11777" width="4.5703125" style="1" customWidth="1"/>
    <col min="11778" max="11778" width="9.140625" style="1"/>
    <col min="11779" max="11779" width="42.5703125" style="1" customWidth="1"/>
    <col min="11780" max="11780" width="9.7109375" style="1" customWidth="1"/>
    <col min="11781" max="11781" width="13.140625" style="1" customWidth="1"/>
    <col min="11782" max="11782" width="13.85546875" style="1" customWidth="1"/>
    <col min="11783" max="11783" width="13.7109375" style="1" customWidth="1"/>
    <col min="11784" max="11784" width="6.28515625" style="1" customWidth="1"/>
    <col min="11785" max="12032" width="9.140625" style="1"/>
    <col min="12033" max="12033" width="4.5703125" style="1" customWidth="1"/>
    <col min="12034" max="12034" width="9.140625" style="1"/>
    <col min="12035" max="12035" width="42.5703125" style="1" customWidth="1"/>
    <col min="12036" max="12036" width="9.7109375" style="1" customWidth="1"/>
    <col min="12037" max="12037" width="13.140625" style="1" customWidth="1"/>
    <col min="12038" max="12038" width="13.85546875" style="1" customWidth="1"/>
    <col min="12039" max="12039" width="13.7109375" style="1" customWidth="1"/>
    <col min="12040" max="12040" width="6.28515625" style="1" customWidth="1"/>
    <col min="12041" max="12288" width="9.140625" style="1"/>
    <col min="12289" max="12289" width="4.5703125" style="1" customWidth="1"/>
    <col min="12290" max="12290" width="9.140625" style="1"/>
    <col min="12291" max="12291" width="42.5703125" style="1" customWidth="1"/>
    <col min="12292" max="12292" width="9.7109375" style="1" customWidth="1"/>
    <col min="12293" max="12293" width="13.140625" style="1" customWidth="1"/>
    <col min="12294" max="12294" width="13.85546875" style="1" customWidth="1"/>
    <col min="12295" max="12295" width="13.7109375" style="1" customWidth="1"/>
    <col min="12296" max="12296" width="6.28515625" style="1" customWidth="1"/>
    <col min="12297" max="12544" width="9.140625" style="1"/>
    <col min="12545" max="12545" width="4.5703125" style="1" customWidth="1"/>
    <col min="12546" max="12546" width="9.140625" style="1"/>
    <col min="12547" max="12547" width="42.5703125" style="1" customWidth="1"/>
    <col min="12548" max="12548" width="9.7109375" style="1" customWidth="1"/>
    <col min="12549" max="12549" width="13.140625" style="1" customWidth="1"/>
    <col min="12550" max="12550" width="13.85546875" style="1" customWidth="1"/>
    <col min="12551" max="12551" width="13.7109375" style="1" customWidth="1"/>
    <col min="12552" max="12552" width="6.28515625" style="1" customWidth="1"/>
    <col min="12553" max="12800" width="9.140625" style="1"/>
    <col min="12801" max="12801" width="4.5703125" style="1" customWidth="1"/>
    <col min="12802" max="12802" width="9.140625" style="1"/>
    <col min="12803" max="12803" width="42.5703125" style="1" customWidth="1"/>
    <col min="12804" max="12804" width="9.7109375" style="1" customWidth="1"/>
    <col min="12805" max="12805" width="13.140625" style="1" customWidth="1"/>
    <col min="12806" max="12806" width="13.85546875" style="1" customWidth="1"/>
    <col min="12807" max="12807" width="13.7109375" style="1" customWidth="1"/>
    <col min="12808" max="12808" width="6.28515625" style="1" customWidth="1"/>
    <col min="12809" max="13056" width="9.140625" style="1"/>
    <col min="13057" max="13057" width="4.5703125" style="1" customWidth="1"/>
    <col min="13058" max="13058" width="9.140625" style="1"/>
    <col min="13059" max="13059" width="42.5703125" style="1" customWidth="1"/>
    <col min="13060" max="13060" width="9.7109375" style="1" customWidth="1"/>
    <col min="13061" max="13061" width="13.140625" style="1" customWidth="1"/>
    <col min="13062" max="13062" width="13.85546875" style="1" customWidth="1"/>
    <col min="13063" max="13063" width="13.7109375" style="1" customWidth="1"/>
    <col min="13064" max="13064" width="6.28515625" style="1" customWidth="1"/>
    <col min="13065" max="13312" width="9.140625" style="1"/>
    <col min="13313" max="13313" width="4.5703125" style="1" customWidth="1"/>
    <col min="13314" max="13314" width="9.140625" style="1"/>
    <col min="13315" max="13315" width="42.5703125" style="1" customWidth="1"/>
    <col min="13316" max="13316" width="9.7109375" style="1" customWidth="1"/>
    <col min="13317" max="13317" width="13.140625" style="1" customWidth="1"/>
    <col min="13318" max="13318" width="13.85546875" style="1" customWidth="1"/>
    <col min="13319" max="13319" width="13.7109375" style="1" customWidth="1"/>
    <col min="13320" max="13320" width="6.28515625" style="1" customWidth="1"/>
    <col min="13321" max="13568" width="9.140625" style="1"/>
    <col min="13569" max="13569" width="4.5703125" style="1" customWidth="1"/>
    <col min="13570" max="13570" width="9.140625" style="1"/>
    <col min="13571" max="13571" width="42.5703125" style="1" customWidth="1"/>
    <col min="13572" max="13572" width="9.7109375" style="1" customWidth="1"/>
    <col min="13573" max="13573" width="13.140625" style="1" customWidth="1"/>
    <col min="13574" max="13574" width="13.85546875" style="1" customWidth="1"/>
    <col min="13575" max="13575" width="13.7109375" style="1" customWidth="1"/>
    <col min="13576" max="13576" width="6.28515625" style="1" customWidth="1"/>
    <col min="13577" max="13824" width="9.140625" style="1"/>
    <col min="13825" max="13825" width="4.5703125" style="1" customWidth="1"/>
    <col min="13826" max="13826" width="9.140625" style="1"/>
    <col min="13827" max="13827" width="42.5703125" style="1" customWidth="1"/>
    <col min="13828" max="13828" width="9.7109375" style="1" customWidth="1"/>
    <col min="13829" max="13829" width="13.140625" style="1" customWidth="1"/>
    <col min="13830" max="13830" width="13.85546875" style="1" customWidth="1"/>
    <col min="13831" max="13831" width="13.7109375" style="1" customWidth="1"/>
    <col min="13832" max="13832" width="6.28515625" style="1" customWidth="1"/>
    <col min="13833" max="14080" width="9.140625" style="1"/>
    <col min="14081" max="14081" width="4.5703125" style="1" customWidth="1"/>
    <col min="14082" max="14082" width="9.140625" style="1"/>
    <col min="14083" max="14083" width="42.5703125" style="1" customWidth="1"/>
    <col min="14084" max="14084" width="9.7109375" style="1" customWidth="1"/>
    <col min="14085" max="14085" width="13.140625" style="1" customWidth="1"/>
    <col min="14086" max="14086" width="13.85546875" style="1" customWidth="1"/>
    <col min="14087" max="14087" width="13.7109375" style="1" customWidth="1"/>
    <col min="14088" max="14088" width="6.28515625" style="1" customWidth="1"/>
    <col min="14089" max="14336" width="9.140625" style="1"/>
    <col min="14337" max="14337" width="4.5703125" style="1" customWidth="1"/>
    <col min="14338" max="14338" width="9.140625" style="1"/>
    <col min="14339" max="14339" width="42.5703125" style="1" customWidth="1"/>
    <col min="14340" max="14340" width="9.7109375" style="1" customWidth="1"/>
    <col min="14341" max="14341" width="13.140625" style="1" customWidth="1"/>
    <col min="14342" max="14342" width="13.85546875" style="1" customWidth="1"/>
    <col min="14343" max="14343" width="13.7109375" style="1" customWidth="1"/>
    <col min="14344" max="14344" width="6.28515625" style="1" customWidth="1"/>
    <col min="14345" max="14592" width="9.140625" style="1"/>
    <col min="14593" max="14593" width="4.5703125" style="1" customWidth="1"/>
    <col min="14594" max="14594" width="9.140625" style="1"/>
    <col min="14595" max="14595" width="42.5703125" style="1" customWidth="1"/>
    <col min="14596" max="14596" width="9.7109375" style="1" customWidth="1"/>
    <col min="14597" max="14597" width="13.140625" style="1" customWidth="1"/>
    <col min="14598" max="14598" width="13.85546875" style="1" customWidth="1"/>
    <col min="14599" max="14599" width="13.7109375" style="1" customWidth="1"/>
    <col min="14600" max="14600" width="6.28515625" style="1" customWidth="1"/>
    <col min="14601" max="14848" width="9.140625" style="1"/>
    <col min="14849" max="14849" width="4.5703125" style="1" customWidth="1"/>
    <col min="14850" max="14850" width="9.140625" style="1"/>
    <col min="14851" max="14851" width="42.5703125" style="1" customWidth="1"/>
    <col min="14852" max="14852" width="9.7109375" style="1" customWidth="1"/>
    <col min="14853" max="14853" width="13.140625" style="1" customWidth="1"/>
    <col min="14854" max="14854" width="13.85546875" style="1" customWidth="1"/>
    <col min="14855" max="14855" width="13.7109375" style="1" customWidth="1"/>
    <col min="14856" max="14856" width="6.28515625" style="1" customWidth="1"/>
    <col min="14857" max="15104" width="9.140625" style="1"/>
    <col min="15105" max="15105" width="4.5703125" style="1" customWidth="1"/>
    <col min="15106" max="15106" width="9.140625" style="1"/>
    <col min="15107" max="15107" width="42.5703125" style="1" customWidth="1"/>
    <col min="15108" max="15108" width="9.7109375" style="1" customWidth="1"/>
    <col min="15109" max="15109" width="13.140625" style="1" customWidth="1"/>
    <col min="15110" max="15110" width="13.85546875" style="1" customWidth="1"/>
    <col min="15111" max="15111" width="13.7109375" style="1" customWidth="1"/>
    <col min="15112" max="15112" width="6.28515625" style="1" customWidth="1"/>
    <col min="15113" max="15360" width="9.140625" style="1"/>
    <col min="15361" max="15361" width="4.5703125" style="1" customWidth="1"/>
    <col min="15362" max="15362" width="9.140625" style="1"/>
    <col min="15363" max="15363" width="42.5703125" style="1" customWidth="1"/>
    <col min="15364" max="15364" width="9.7109375" style="1" customWidth="1"/>
    <col min="15365" max="15365" width="13.140625" style="1" customWidth="1"/>
    <col min="15366" max="15366" width="13.85546875" style="1" customWidth="1"/>
    <col min="15367" max="15367" width="13.7109375" style="1" customWidth="1"/>
    <col min="15368" max="15368" width="6.28515625" style="1" customWidth="1"/>
    <col min="15369" max="15616" width="9.140625" style="1"/>
    <col min="15617" max="15617" width="4.5703125" style="1" customWidth="1"/>
    <col min="15618" max="15618" width="9.140625" style="1"/>
    <col min="15619" max="15619" width="42.5703125" style="1" customWidth="1"/>
    <col min="15620" max="15620" width="9.7109375" style="1" customWidth="1"/>
    <col min="15621" max="15621" width="13.140625" style="1" customWidth="1"/>
    <col min="15622" max="15622" width="13.85546875" style="1" customWidth="1"/>
    <col min="15623" max="15623" width="13.7109375" style="1" customWidth="1"/>
    <col min="15624" max="15624" width="6.28515625" style="1" customWidth="1"/>
    <col min="15625" max="15872" width="9.140625" style="1"/>
    <col min="15873" max="15873" width="4.5703125" style="1" customWidth="1"/>
    <col min="15874" max="15874" width="9.140625" style="1"/>
    <col min="15875" max="15875" width="42.5703125" style="1" customWidth="1"/>
    <col min="15876" max="15876" width="9.7109375" style="1" customWidth="1"/>
    <col min="15877" max="15877" width="13.140625" style="1" customWidth="1"/>
    <col min="15878" max="15878" width="13.85546875" style="1" customWidth="1"/>
    <col min="15879" max="15879" width="13.7109375" style="1" customWidth="1"/>
    <col min="15880" max="15880" width="6.28515625" style="1" customWidth="1"/>
    <col min="15881" max="16128" width="9.140625" style="1"/>
    <col min="16129" max="16129" width="4.5703125" style="1" customWidth="1"/>
    <col min="16130" max="16130" width="9.140625" style="1"/>
    <col min="16131" max="16131" width="42.5703125" style="1" customWidth="1"/>
    <col min="16132" max="16132" width="9.7109375" style="1" customWidth="1"/>
    <col min="16133" max="16133" width="13.140625" style="1" customWidth="1"/>
    <col min="16134" max="16134" width="13.85546875" style="1" customWidth="1"/>
    <col min="16135" max="16135" width="13.7109375" style="1" customWidth="1"/>
    <col min="16136" max="16136" width="6.28515625" style="1" customWidth="1"/>
    <col min="16137" max="16384" width="9.140625" style="1"/>
  </cols>
  <sheetData>
    <row r="1" spans="1:8" ht="20.100000000000001" customHeight="1" x14ac:dyDescent="0.25">
      <c r="A1" s="62"/>
      <c r="B1" s="62"/>
      <c r="C1" s="62"/>
      <c r="D1" s="62"/>
      <c r="E1" s="36" t="s">
        <v>143</v>
      </c>
      <c r="F1" s="30"/>
      <c r="G1" s="37"/>
      <c r="H1" s="62"/>
    </row>
    <row r="2" spans="1:8" ht="20.100000000000001" customHeight="1" x14ac:dyDescent="0.25">
      <c r="A2" s="62"/>
      <c r="B2" s="62"/>
      <c r="C2" s="62"/>
      <c r="D2" s="62"/>
      <c r="E2" s="36"/>
      <c r="F2" s="38"/>
      <c r="G2" s="37"/>
      <c r="H2" s="62"/>
    </row>
    <row r="3" spans="1:8" ht="20.100000000000001" customHeight="1" x14ac:dyDescent="0.25">
      <c r="A3" s="62"/>
      <c r="B3" s="62"/>
      <c r="C3" s="62"/>
      <c r="D3" s="62"/>
      <c r="E3" s="125" t="s">
        <v>192</v>
      </c>
      <c r="F3" s="125"/>
      <c r="G3" s="125"/>
      <c r="H3" s="38"/>
    </row>
    <row r="5" spans="1:8" x14ac:dyDescent="0.25">
      <c r="A5" s="126" t="s">
        <v>19</v>
      </c>
      <c r="B5" s="126"/>
      <c r="C5" s="126"/>
      <c r="D5" s="126"/>
      <c r="E5" s="126"/>
      <c r="F5" s="126"/>
      <c r="G5" s="126"/>
    </row>
    <row r="6" spans="1:8" ht="12" customHeight="1" x14ac:dyDescent="0.25">
      <c r="A6" s="75"/>
      <c r="B6" s="75"/>
      <c r="C6" s="75"/>
      <c r="D6" s="75"/>
      <c r="E6" s="75"/>
      <c r="F6" s="75"/>
      <c r="G6" s="75"/>
    </row>
    <row r="7" spans="1:8" ht="27" customHeight="1" x14ac:dyDescent="0.25">
      <c r="A7" s="127" t="s">
        <v>12</v>
      </c>
      <c r="B7" s="127"/>
      <c r="C7" s="127"/>
      <c r="D7" s="127"/>
      <c r="E7" s="127"/>
      <c r="F7" s="127"/>
      <c r="G7" s="127"/>
    </row>
    <row r="8" spans="1:8" ht="12" customHeight="1" x14ac:dyDescent="0.25">
      <c r="A8" s="57"/>
      <c r="B8" s="57"/>
      <c r="C8" s="57"/>
      <c r="D8" s="57"/>
      <c r="E8" s="57"/>
      <c r="F8" s="57"/>
      <c r="G8" s="57"/>
    </row>
    <row r="9" spans="1:8" ht="22.5" customHeight="1" x14ac:dyDescent="0.25">
      <c r="A9" s="128" t="s">
        <v>0</v>
      </c>
      <c r="B9" s="128" t="s">
        <v>1</v>
      </c>
      <c r="C9" s="128"/>
      <c r="D9" s="128" t="s">
        <v>3</v>
      </c>
      <c r="E9" s="128" t="s">
        <v>2</v>
      </c>
      <c r="F9" s="128" t="s">
        <v>8</v>
      </c>
      <c r="G9" s="128" t="s">
        <v>4</v>
      </c>
    </row>
    <row r="10" spans="1:8" ht="22.5" customHeight="1" x14ac:dyDescent="0.25">
      <c r="A10" s="128"/>
      <c r="B10" s="128"/>
      <c r="C10" s="128"/>
      <c r="D10" s="128"/>
      <c r="E10" s="128"/>
      <c r="F10" s="128"/>
      <c r="G10" s="128"/>
    </row>
    <row r="11" spans="1:8" s="71" customFormat="1" x14ac:dyDescent="0.2">
      <c r="A11" s="59">
        <v>1</v>
      </c>
      <c r="B11" s="123" t="s">
        <v>20</v>
      </c>
      <c r="C11" s="123"/>
      <c r="D11" s="59"/>
      <c r="E11" s="59"/>
      <c r="F11" s="72"/>
      <c r="G11" s="59"/>
    </row>
    <row r="12" spans="1:8" s="71" customFormat="1" ht="31.5" x14ac:dyDescent="0.2">
      <c r="A12" s="59" t="s">
        <v>21</v>
      </c>
      <c r="B12" s="133" t="s">
        <v>22</v>
      </c>
      <c r="C12" s="134"/>
      <c r="D12" s="59" t="s">
        <v>23</v>
      </c>
      <c r="E12" s="81">
        <v>16600</v>
      </c>
      <c r="F12" s="82">
        <f>E12*0.2</f>
        <v>3320</v>
      </c>
      <c r="G12" s="83">
        <f t="shared" ref="G12:G28" si="0">SUM(E12:F12)</f>
        <v>19920</v>
      </c>
    </row>
    <row r="13" spans="1:8" s="71" customFormat="1" ht="31.5" x14ac:dyDescent="0.2">
      <c r="A13" s="59" t="s">
        <v>24</v>
      </c>
      <c r="B13" s="133" t="s">
        <v>25</v>
      </c>
      <c r="C13" s="134"/>
      <c r="D13" s="59" t="s">
        <v>23</v>
      </c>
      <c r="E13" s="81">
        <v>35950</v>
      </c>
      <c r="F13" s="82">
        <f t="shared" ref="F13:F31" si="1">E13*0.2</f>
        <v>7190</v>
      </c>
      <c r="G13" s="83">
        <f t="shared" si="0"/>
        <v>43140</v>
      </c>
    </row>
    <row r="14" spans="1:8" s="71" customFormat="1" ht="31.5" x14ac:dyDescent="0.2">
      <c r="A14" s="59" t="s">
        <v>26</v>
      </c>
      <c r="B14" s="133" t="s">
        <v>27</v>
      </c>
      <c r="C14" s="134"/>
      <c r="D14" s="59" t="s">
        <v>23</v>
      </c>
      <c r="E14" s="84">
        <v>39750</v>
      </c>
      <c r="F14" s="82">
        <f t="shared" si="1"/>
        <v>7950</v>
      </c>
      <c r="G14" s="83">
        <f t="shared" si="0"/>
        <v>47700</v>
      </c>
    </row>
    <row r="15" spans="1:8" s="71" customFormat="1" ht="31.5" x14ac:dyDescent="0.2">
      <c r="A15" s="59" t="s">
        <v>28</v>
      </c>
      <c r="B15" s="133" t="s">
        <v>29</v>
      </c>
      <c r="C15" s="134"/>
      <c r="D15" s="59" t="s">
        <v>23</v>
      </c>
      <c r="E15" s="85">
        <v>46250</v>
      </c>
      <c r="F15" s="82">
        <f t="shared" si="1"/>
        <v>9250</v>
      </c>
      <c r="G15" s="83">
        <f t="shared" si="0"/>
        <v>55500</v>
      </c>
    </row>
    <row r="16" spans="1:8" s="71" customFormat="1" ht="31.5" x14ac:dyDescent="0.2">
      <c r="A16" s="59" t="s">
        <v>30</v>
      </c>
      <c r="B16" s="133" t="s">
        <v>31</v>
      </c>
      <c r="C16" s="134"/>
      <c r="D16" s="59" t="s">
        <v>23</v>
      </c>
      <c r="E16" s="85">
        <v>82000</v>
      </c>
      <c r="F16" s="82">
        <f t="shared" si="1"/>
        <v>16400</v>
      </c>
      <c r="G16" s="83">
        <f t="shared" si="0"/>
        <v>98400</v>
      </c>
    </row>
    <row r="17" spans="1:7" s="71" customFormat="1" ht="31.5" x14ac:dyDescent="0.2">
      <c r="A17" s="59">
        <v>2</v>
      </c>
      <c r="B17" s="123" t="s">
        <v>32</v>
      </c>
      <c r="C17" s="123"/>
      <c r="D17" s="59" t="s">
        <v>23</v>
      </c>
      <c r="E17" s="86">
        <v>33950</v>
      </c>
      <c r="F17" s="82">
        <f t="shared" si="1"/>
        <v>6790</v>
      </c>
      <c r="G17" s="83">
        <f t="shared" si="0"/>
        <v>40740</v>
      </c>
    </row>
    <row r="18" spans="1:7" s="71" customFormat="1" ht="31.5" x14ac:dyDescent="0.2">
      <c r="A18" s="59" t="s">
        <v>33</v>
      </c>
      <c r="B18" s="123" t="s">
        <v>34</v>
      </c>
      <c r="C18" s="123"/>
      <c r="D18" s="59" t="s">
        <v>23</v>
      </c>
      <c r="E18" s="86">
        <v>10250</v>
      </c>
      <c r="F18" s="82">
        <f t="shared" si="1"/>
        <v>2050</v>
      </c>
      <c r="G18" s="83">
        <f t="shared" si="0"/>
        <v>12300</v>
      </c>
    </row>
    <row r="19" spans="1:7" s="71" customFormat="1" ht="31.5" x14ac:dyDescent="0.2">
      <c r="A19" s="59">
        <v>3</v>
      </c>
      <c r="B19" s="123" t="s">
        <v>35</v>
      </c>
      <c r="C19" s="123"/>
      <c r="D19" s="59" t="s">
        <v>23</v>
      </c>
      <c r="E19" s="86">
        <v>33950</v>
      </c>
      <c r="F19" s="82">
        <f t="shared" si="1"/>
        <v>6790</v>
      </c>
      <c r="G19" s="83">
        <f t="shared" si="0"/>
        <v>40740</v>
      </c>
    </row>
    <row r="20" spans="1:7" s="71" customFormat="1" ht="31.5" x14ac:dyDescent="0.2">
      <c r="A20" s="59" t="s">
        <v>36</v>
      </c>
      <c r="B20" s="123" t="s">
        <v>37</v>
      </c>
      <c r="C20" s="123"/>
      <c r="D20" s="59" t="s">
        <v>23</v>
      </c>
      <c r="E20" s="86">
        <v>10250</v>
      </c>
      <c r="F20" s="82">
        <f t="shared" si="1"/>
        <v>2050</v>
      </c>
      <c r="G20" s="83">
        <f t="shared" si="0"/>
        <v>12300</v>
      </c>
    </row>
    <row r="21" spans="1:7" s="71" customFormat="1" ht="31.5" x14ac:dyDescent="0.2">
      <c r="A21" s="59">
        <v>4</v>
      </c>
      <c r="B21" s="123" t="s">
        <v>38</v>
      </c>
      <c r="C21" s="123"/>
      <c r="D21" s="59" t="s">
        <v>23</v>
      </c>
      <c r="E21" s="86">
        <v>33950</v>
      </c>
      <c r="F21" s="82">
        <f t="shared" si="1"/>
        <v>6790</v>
      </c>
      <c r="G21" s="83">
        <f t="shared" si="0"/>
        <v>40740</v>
      </c>
    </row>
    <row r="22" spans="1:7" s="71" customFormat="1" ht="31.5" x14ac:dyDescent="0.2">
      <c r="A22" s="59" t="s">
        <v>39</v>
      </c>
      <c r="B22" s="123" t="s">
        <v>40</v>
      </c>
      <c r="C22" s="123"/>
      <c r="D22" s="59" t="s">
        <v>23</v>
      </c>
      <c r="E22" s="86">
        <v>10250</v>
      </c>
      <c r="F22" s="82">
        <f t="shared" si="1"/>
        <v>2050</v>
      </c>
      <c r="G22" s="83">
        <f t="shared" si="0"/>
        <v>12300</v>
      </c>
    </row>
    <row r="23" spans="1:7" s="71" customFormat="1" ht="31.5" x14ac:dyDescent="0.2">
      <c r="A23" s="59">
        <v>5</v>
      </c>
      <c r="B23" s="123" t="s">
        <v>41</v>
      </c>
      <c r="C23" s="123"/>
      <c r="D23" s="59" t="s">
        <v>23</v>
      </c>
      <c r="E23" s="86">
        <v>33950</v>
      </c>
      <c r="F23" s="82">
        <f t="shared" si="1"/>
        <v>6790</v>
      </c>
      <c r="G23" s="83">
        <f t="shared" si="0"/>
        <v>40740</v>
      </c>
    </row>
    <row r="24" spans="1:7" ht="31.5" x14ac:dyDescent="0.25">
      <c r="A24" s="59" t="s">
        <v>42</v>
      </c>
      <c r="B24" s="123" t="s">
        <v>43</v>
      </c>
      <c r="C24" s="123"/>
      <c r="D24" s="59" t="s">
        <v>23</v>
      </c>
      <c r="E24" s="86">
        <v>10250</v>
      </c>
      <c r="F24" s="82">
        <f t="shared" si="1"/>
        <v>2050</v>
      </c>
      <c r="G24" s="83">
        <f t="shared" si="0"/>
        <v>12300</v>
      </c>
    </row>
    <row r="25" spans="1:7" ht="31.5" x14ac:dyDescent="0.25">
      <c r="A25" s="59">
        <v>6</v>
      </c>
      <c r="B25" s="123" t="s">
        <v>135</v>
      </c>
      <c r="C25" s="123"/>
      <c r="D25" s="59" t="s">
        <v>23</v>
      </c>
      <c r="E25" s="86">
        <v>33950</v>
      </c>
      <c r="F25" s="82">
        <f t="shared" si="1"/>
        <v>6790</v>
      </c>
      <c r="G25" s="83">
        <f t="shared" si="0"/>
        <v>40740</v>
      </c>
    </row>
    <row r="26" spans="1:7" ht="31.5" x14ac:dyDescent="0.25">
      <c r="A26" s="59" t="s">
        <v>44</v>
      </c>
      <c r="B26" s="123" t="s">
        <v>136</v>
      </c>
      <c r="C26" s="123"/>
      <c r="D26" s="59" t="s">
        <v>23</v>
      </c>
      <c r="E26" s="86">
        <v>10250</v>
      </c>
      <c r="F26" s="82">
        <f t="shared" si="1"/>
        <v>2050</v>
      </c>
      <c r="G26" s="83">
        <f t="shared" si="0"/>
        <v>12300</v>
      </c>
    </row>
    <row r="27" spans="1:7" ht="31.5" x14ac:dyDescent="0.25">
      <c r="A27" s="59">
        <v>7</v>
      </c>
      <c r="B27" s="123" t="s">
        <v>137</v>
      </c>
      <c r="C27" s="123"/>
      <c r="D27" s="59" t="s">
        <v>23</v>
      </c>
      <c r="E27" s="86">
        <v>33950</v>
      </c>
      <c r="F27" s="82">
        <f t="shared" si="1"/>
        <v>6790</v>
      </c>
      <c r="G27" s="83">
        <f t="shared" si="0"/>
        <v>40740</v>
      </c>
    </row>
    <row r="28" spans="1:7" ht="34.5" customHeight="1" x14ac:dyDescent="0.25">
      <c r="A28" s="87" t="s">
        <v>120</v>
      </c>
      <c r="B28" s="123" t="s">
        <v>138</v>
      </c>
      <c r="C28" s="123"/>
      <c r="D28" s="59" t="s">
        <v>23</v>
      </c>
      <c r="E28" s="86">
        <v>10250</v>
      </c>
      <c r="F28" s="82">
        <f t="shared" si="1"/>
        <v>2050</v>
      </c>
      <c r="G28" s="83">
        <f t="shared" si="0"/>
        <v>12300</v>
      </c>
    </row>
    <row r="29" spans="1:7" ht="34.5" customHeight="1" x14ac:dyDescent="0.25">
      <c r="A29" s="59">
        <v>8</v>
      </c>
      <c r="B29" s="133" t="s">
        <v>139</v>
      </c>
      <c r="C29" s="134"/>
      <c r="D29" s="59" t="s">
        <v>45</v>
      </c>
      <c r="E29" s="83">
        <v>3800</v>
      </c>
      <c r="F29" s="82">
        <f t="shared" si="1"/>
        <v>760</v>
      </c>
      <c r="G29" s="83">
        <f>SUM(E29:F29)</f>
        <v>4560</v>
      </c>
    </row>
    <row r="30" spans="1:7" s="71" customFormat="1" ht="31.5" x14ac:dyDescent="0.2">
      <c r="A30" s="59">
        <v>9</v>
      </c>
      <c r="B30" s="123" t="s">
        <v>46</v>
      </c>
      <c r="C30" s="123"/>
      <c r="D30" s="59" t="s">
        <v>23</v>
      </c>
      <c r="E30" s="83">
        <v>7450</v>
      </c>
      <c r="F30" s="82">
        <f t="shared" si="1"/>
        <v>1490</v>
      </c>
      <c r="G30" s="83">
        <f>SUM(E30:F30)</f>
        <v>8940</v>
      </c>
    </row>
    <row r="31" spans="1:7" ht="31.5" x14ac:dyDescent="0.25">
      <c r="A31" s="59">
        <v>10</v>
      </c>
      <c r="B31" s="123" t="s">
        <v>140</v>
      </c>
      <c r="C31" s="123"/>
      <c r="D31" s="59" t="s">
        <v>23</v>
      </c>
      <c r="E31" s="83">
        <v>6550</v>
      </c>
      <c r="F31" s="82">
        <f t="shared" si="1"/>
        <v>1310</v>
      </c>
      <c r="G31" s="83">
        <f>SUM(E31:F31)</f>
        <v>7860</v>
      </c>
    </row>
    <row r="32" spans="1:7" ht="17.25" customHeight="1" x14ac:dyDescent="0.25">
      <c r="A32" s="8"/>
      <c r="B32" s="74"/>
      <c r="C32" s="74"/>
      <c r="D32" s="9"/>
      <c r="E32" s="10"/>
      <c r="F32" s="11"/>
      <c r="G32" s="10"/>
    </row>
    <row r="33" spans="1:7" s="71" customFormat="1" ht="45.75" customHeight="1" x14ac:dyDescent="0.2">
      <c r="A33" s="132" t="s">
        <v>47</v>
      </c>
      <c r="B33" s="132"/>
      <c r="C33" s="132"/>
      <c r="D33" s="132"/>
      <c r="E33" s="132"/>
      <c r="F33" s="132"/>
      <c r="G33" s="132"/>
    </row>
    <row r="35" spans="1:7" x14ac:dyDescent="0.25">
      <c r="F35" s="62"/>
    </row>
  </sheetData>
  <mergeCells count="31">
    <mergeCell ref="E3:G3"/>
    <mergeCell ref="A5:G5"/>
    <mergeCell ref="A9:A10"/>
    <mergeCell ref="B9:C10"/>
    <mergeCell ref="D9:D10"/>
    <mergeCell ref="E9:E10"/>
    <mergeCell ref="F9:F10"/>
    <mergeCell ref="G9:G10"/>
    <mergeCell ref="B12:C12"/>
    <mergeCell ref="B13:C13"/>
    <mergeCell ref="B14:C14"/>
    <mergeCell ref="B15:C15"/>
    <mergeCell ref="A7:G7"/>
    <mergeCell ref="B11:C11"/>
    <mergeCell ref="B16:C16"/>
    <mergeCell ref="B17:C17"/>
    <mergeCell ref="B18:C18"/>
    <mergeCell ref="B19:C19"/>
    <mergeCell ref="B20:C20"/>
    <mergeCell ref="B21:C21"/>
    <mergeCell ref="B22:C22"/>
    <mergeCell ref="B23:C23"/>
    <mergeCell ref="B24:C24"/>
    <mergeCell ref="B25:C25"/>
    <mergeCell ref="A33:G33"/>
    <mergeCell ref="B31:C31"/>
    <mergeCell ref="B26:C26"/>
    <mergeCell ref="B27:C27"/>
    <mergeCell ref="B28:C28"/>
    <mergeCell ref="B29:C29"/>
    <mergeCell ref="B30:C30"/>
  </mergeCells>
  <pageMargins left="0.19685039370078741" right="0.15748031496062992" top="0" bottom="0" header="0.31496062992125984" footer="0.23622047244094491"/>
  <pageSetup paperSize="9" scale="9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U15"/>
  <sheetViews>
    <sheetView view="pageBreakPreview" topLeftCell="A10" zoomScaleNormal="100" zoomScaleSheetLayoutView="100" workbookViewId="0">
      <selection activeCell="E3" sqref="E3:G3"/>
    </sheetView>
  </sheetViews>
  <sheetFormatPr defaultRowHeight="15.75" x14ac:dyDescent="0.25"/>
  <cols>
    <col min="1" max="1" width="4.5703125" style="1" customWidth="1"/>
    <col min="2" max="2" width="9.140625" style="1"/>
    <col min="3" max="3" width="42.5703125" style="1" customWidth="1"/>
    <col min="4" max="4" width="9.42578125" style="1" customWidth="1"/>
    <col min="5" max="5" width="12.42578125" style="1" bestFit="1" customWidth="1"/>
    <col min="6" max="7" width="12.28515625" style="1" customWidth="1"/>
    <col min="8" max="8" width="6.28515625" style="1" customWidth="1"/>
    <col min="9" max="256" width="9.140625" style="1"/>
    <col min="257" max="257" width="4.5703125" style="1" customWidth="1"/>
    <col min="258" max="258" width="9.140625" style="1"/>
    <col min="259" max="259" width="42.5703125" style="1" customWidth="1"/>
    <col min="260" max="260" width="9.42578125" style="1" customWidth="1"/>
    <col min="261" max="261" width="12.42578125" style="1" bestFit="1" customWidth="1"/>
    <col min="262" max="263" width="12.28515625" style="1" customWidth="1"/>
    <col min="264" max="264" width="6.28515625" style="1" customWidth="1"/>
    <col min="265" max="512" width="9.140625" style="1"/>
    <col min="513" max="513" width="4.5703125" style="1" customWidth="1"/>
    <col min="514" max="514" width="9.140625" style="1"/>
    <col min="515" max="515" width="42.5703125" style="1" customWidth="1"/>
    <col min="516" max="516" width="9.42578125" style="1" customWidth="1"/>
    <col min="517" max="517" width="12.42578125" style="1" bestFit="1" customWidth="1"/>
    <col min="518" max="519" width="12.28515625" style="1" customWidth="1"/>
    <col min="520" max="520" width="6.28515625" style="1" customWidth="1"/>
    <col min="521" max="768" width="9.140625" style="1"/>
    <col min="769" max="769" width="4.5703125" style="1" customWidth="1"/>
    <col min="770" max="770" width="9.140625" style="1"/>
    <col min="771" max="771" width="42.5703125" style="1" customWidth="1"/>
    <col min="772" max="772" width="9.42578125" style="1" customWidth="1"/>
    <col min="773" max="773" width="12.42578125" style="1" bestFit="1" customWidth="1"/>
    <col min="774" max="775" width="12.28515625" style="1" customWidth="1"/>
    <col min="776" max="776" width="6.28515625" style="1" customWidth="1"/>
    <col min="777" max="1024" width="9.140625" style="1"/>
    <col min="1025" max="1025" width="4.5703125" style="1" customWidth="1"/>
    <col min="1026" max="1026" width="9.140625" style="1"/>
    <col min="1027" max="1027" width="42.5703125" style="1" customWidth="1"/>
    <col min="1028" max="1028" width="9.42578125" style="1" customWidth="1"/>
    <col min="1029" max="1029" width="12.42578125" style="1" bestFit="1" customWidth="1"/>
    <col min="1030" max="1031" width="12.28515625" style="1" customWidth="1"/>
    <col min="1032" max="1032" width="6.28515625" style="1" customWidth="1"/>
    <col min="1033" max="1280" width="9.140625" style="1"/>
    <col min="1281" max="1281" width="4.5703125" style="1" customWidth="1"/>
    <col min="1282" max="1282" width="9.140625" style="1"/>
    <col min="1283" max="1283" width="42.5703125" style="1" customWidth="1"/>
    <col min="1284" max="1284" width="9.42578125" style="1" customWidth="1"/>
    <col min="1285" max="1285" width="12.42578125" style="1" bestFit="1" customWidth="1"/>
    <col min="1286" max="1287" width="12.28515625" style="1" customWidth="1"/>
    <col min="1288" max="1288" width="6.28515625" style="1" customWidth="1"/>
    <col min="1289" max="1536" width="9.140625" style="1"/>
    <col min="1537" max="1537" width="4.5703125" style="1" customWidth="1"/>
    <col min="1538" max="1538" width="9.140625" style="1"/>
    <col min="1539" max="1539" width="42.5703125" style="1" customWidth="1"/>
    <col min="1540" max="1540" width="9.42578125" style="1" customWidth="1"/>
    <col min="1541" max="1541" width="12.42578125" style="1" bestFit="1" customWidth="1"/>
    <col min="1542" max="1543" width="12.28515625" style="1" customWidth="1"/>
    <col min="1544" max="1544" width="6.28515625" style="1" customWidth="1"/>
    <col min="1545" max="1792" width="9.140625" style="1"/>
    <col min="1793" max="1793" width="4.5703125" style="1" customWidth="1"/>
    <col min="1794" max="1794" width="9.140625" style="1"/>
    <col min="1795" max="1795" width="42.5703125" style="1" customWidth="1"/>
    <col min="1796" max="1796" width="9.42578125" style="1" customWidth="1"/>
    <col min="1797" max="1797" width="12.42578125" style="1" bestFit="1" customWidth="1"/>
    <col min="1798" max="1799" width="12.28515625" style="1" customWidth="1"/>
    <col min="1800" max="1800" width="6.28515625" style="1" customWidth="1"/>
    <col min="1801" max="2048" width="9.140625" style="1"/>
    <col min="2049" max="2049" width="4.5703125" style="1" customWidth="1"/>
    <col min="2050" max="2050" width="9.140625" style="1"/>
    <col min="2051" max="2051" width="42.5703125" style="1" customWidth="1"/>
    <col min="2052" max="2052" width="9.42578125" style="1" customWidth="1"/>
    <col min="2053" max="2053" width="12.42578125" style="1" bestFit="1" customWidth="1"/>
    <col min="2054" max="2055" width="12.28515625" style="1" customWidth="1"/>
    <col min="2056" max="2056" width="6.28515625" style="1" customWidth="1"/>
    <col min="2057" max="2304" width="9.140625" style="1"/>
    <col min="2305" max="2305" width="4.5703125" style="1" customWidth="1"/>
    <col min="2306" max="2306" width="9.140625" style="1"/>
    <col min="2307" max="2307" width="42.5703125" style="1" customWidth="1"/>
    <col min="2308" max="2308" width="9.42578125" style="1" customWidth="1"/>
    <col min="2309" max="2309" width="12.42578125" style="1" bestFit="1" customWidth="1"/>
    <col min="2310" max="2311" width="12.28515625" style="1" customWidth="1"/>
    <col min="2312" max="2312" width="6.28515625" style="1" customWidth="1"/>
    <col min="2313" max="2560" width="9.140625" style="1"/>
    <col min="2561" max="2561" width="4.5703125" style="1" customWidth="1"/>
    <col min="2562" max="2562" width="9.140625" style="1"/>
    <col min="2563" max="2563" width="42.5703125" style="1" customWidth="1"/>
    <col min="2564" max="2564" width="9.42578125" style="1" customWidth="1"/>
    <col min="2565" max="2565" width="12.42578125" style="1" bestFit="1" customWidth="1"/>
    <col min="2566" max="2567" width="12.28515625" style="1" customWidth="1"/>
    <col min="2568" max="2568" width="6.28515625" style="1" customWidth="1"/>
    <col min="2569" max="2816" width="9.140625" style="1"/>
    <col min="2817" max="2817" width="4.5703125" style="1" customWidth="1"/>
    <col min="2818" max="2818" width="9.140625" style="1"/>
    <col min="2819" max="2819" width="42.5703125" style="1" customWidth="1"/>
    <col min="2820" max="2820" width="9.42578125" style="1" customWidth="1"/>
    <col min="2821" max="2821" width="12.42578125" style="1" bestFit="1" customWidth="1"/>
    <col min="2822" max="2823" width="12.28515625" style="1" customWidth="1"/>
    <col min="2824" max="2824" width="6.28515625" style="1" customWidth="1"/>
    <col min="2825" max="3072" width="9.140625" style="1"/>
    <col min="3073" max="3073" width="4.5703125" style="1" customWidth="1"/>
    <col min="3074" max="3074" width="9.140625" style="1"/>
    <col min="3075" max="3075" width="42.5703125" style="1" customWidth="1"/>
    <col min="3076" max="3076" width="9.42578125" style="1" customWidth="1"/>
    <col min="3077" max="3077" width="12.42578125" style="1" bestFit="1" customWidth="1"/>
    <col min="3078" max="3079" width="12.28515625" style="1" customWidth="1"/>
    <col min="3080" max="3080" width="6.28515625" style="1" customWidth="1"/>
    <col min="3081" max="3328" width="9.140625" style="1"/>
    <col min="3329" max="3329" width="4.5703125" style="1" customWidth="1"/>
    <col min="3330" max="3330" width="9.140625" style="1"/>
    <col min="3331" max="3331" width="42.5703125" style="1" customWidth="1"/>
    <col min="3332" max="3332" width="9.42578125" style="1" customWidth="1"/>
    <col min="3333" max="3333" width="12.42578125" style="1" bestFit="1" customWidth="1"/>
    <col min="3334" max="3335" width="12.28515625" style="1" customWidth="1"/>
    <col min="3336" max="3336" width="6.28515625" style="1" customWidth="1"/>
    <col min="3337" max="3584" width="9.140625" style="1"/>
    <col min="3585" max="3585" width="4.5703125" style="1" customWidth="1"/>
    <col min="3586" max="3586" width="9.140625" style="1"/>
    <col min="3587" max="3587" width="42.5703125" style="1" customWidth="1"/>
    <col min="3588" max="3588" width="9.42578125" style="1" customWidth="1"/>
    <col min="3589" max="3589" width="12.42578125" style="1" bestFit="1" customWidth="1"/>
    <col min="3590" max="3591" width="12.28515625" style="1" customWidth="1"/>
    <col min="3592" max="3592" width="6.28515625" style="1" customWidth="1"/>
    <col min="3593" max="3840" width="9.140625" style="1"/>
    <col min="3841" max="3841" width="4.5703125" style="1" customWidth="1"/>
    <col min="3842" max="3842" width="9.140625" style="1"/>
    <col min="3843" max="3843" width="42.5703125" style="1" customWidth="1"/>
    <col min="3844" max="3844" width="9.42578125" style="1" customWidth="1"/>
    <col min="3845" max="3845" width="12.42578125" style="1" bestFit="1" customWidth="1"/>
    <col min="3846" max="3847" width="12.28515625" style="1" customWidth="1"/>
    <col min="3848" max="3848" width="6.28515625" style="1" customWidth="1"/>
    <col min="3849" max="4096" width="9.140625" style="1"/>
    <col min="4097" max="4097" width="4.5703125" style="1" customWidth="1"/>
    <col min="4098" max="4098" width="9.140625" style="1"/>
    <col min="4099" max="4099" width="42.5703125" style="1" customWidth="1"/>
    <col min="4100" max="4100" width="9.42578125" style="1" customWidth="1"/>
    <col min="4101" max="4101" width="12.42578125" style="1" bestFit="1" customWidth="1"/>
    <col min="4102" max="4103" width="12.28515625" style="1" customWidth="1"/>
    <col min="4104" max="4104" width="6.28515625" style="1" customWidth="1"/>
    <col min="4105" max="4352" width="9.140625" style="1"/>
    <col min="4353" max="4353" width="4.5703125" style="1" customWidth="1"/>
    <col min="4354" max="4354" width="9.140625" style="1"/>
    <col min="4355" max="4355" width="42.5703125" style="1" customWidth="1"/>
    <col min="4356" max="4356" width="9.42578125" style="1" customWidth="1"/>
    <col min="4357" max="4357" width="12.42578125" style="1" bestFit="1" customWidth="1"/>
    <col min="4358" max="4359" width="12.28515625" style="1" customWidth="1"/>
    <col min="4360" max="4360" width="6.28515625" style="1" customWidth="1"/>
    <col min="4361" max="4608" width="9.140625" style="1"/>
    <col min="4609" max="4609" width="4.5703125" style="1" customWidth="1"/>
    <col min="4610" max="4610" width="9.140625" style="1"/>
    <col min="4611" max="4611" width="42.5703125" style="1" customWidth="1"/>
    <col min="4612" max="4612" width="9.42578125" style="1" customWidth="1"/>
    <col min="4613" max="4613" width="12.42578125" style="1" bestFit="1" customWidth="1"/>
    <col min="4614" max="4615" width="12.28515625" style="1" customWidth="1"/>
    <col min="4616" max="4616" width="6.28515625" style="1" customWidth="1"/>
    <col min="4617" max="4864" width="9.140625" style="1"/>
    <col min="4865" max="4865" width="4.5703125" style="1" customWidth="1"/>
    <col min="4866" max="4866" width="9.140625" style="1"/>
    <col min="4867" max="4867" width="42.5703125" style="1" customWidth="1"/>
    <col min="4868" max="4868" width="9.42578125" style="1" customWidth="1"/>
    <col min="4869" max="4869" width="12.42578125" style="1" bestFit="1" customWidth="1"/>
    <col min="4870" max="4871" width="12.28515625" style="1" customWidth="1"/>
    <col min="4872" max="4872" width="6.28515625" style="1" customWidth="1"/>
    <col min="4873" max="5120" width="9.140625" style="1"/>
    <col min="5121" max="5121" width="4.5703125" style="1" customWidth="1"/>
    <col min="5122" max="5122" width="9.140625" style="1"/>
    <col min="5123" max="5123" width="42.5703125" style="1" customWidth="1"/>
    <col min="5124" max="5124" width="9.42578125" style="1" customWidth="1"/>
    <col min="5125" max="5125" width="12.42578125" style="1" bestFit="1" customWidth="1"/>
    <col min="5126" max="5127" width="12.28515625" style="1" customWidth="1"/>
    <col min="5128" max="5128" width="6.28515625" style="1" customWidth="1"/>
    <col min="5129" max="5376" width="9.140625" style="1"/>
    <col min="5377" max="5377" width="4.5703125" style="1" customWidth="1"/>
    <col min="5378" max="5378" width="9.140625" style="1"/>
    <col min="5379" max="5379" width="42.5703125" style="1" customWidth="1"/>
    <col min="5380" max="5380" width="9.42578125" style="1" customWidth="1"/>
    <col min="5381" max="5381" width="12.42578125" style="1" bestFit="1" customWidth="1"/>
    <col min="5382" max="5383" width="12.28515625" style="1" customWidth="1"/>
    <col min="5384" max="5384" width="6.28515625" style="1" customWidth="1"/>
    <col min="5385" max="5632" width="9.140625" style="1"/>
    <col min="5633" max="5633" width="4.5703125" style="1" customWidth="1"/>
    <col min="5634" max="5634" width="9.140625" style="1"/>
    <col min="5635" max="5635" width="42.5703125" style="1" customWidth="1"/>
    <col min="5636" max="5636" width="9.42578125" style="1" customWidth="1"/>
    <col min="5637" max="5637" width="12.42578125" style="1" bestFit="1" customWidth="1"/>
    <col min="5638" max="5639" width="12.28515625" style="1" customWidth="1"/>
    <col min="5640" max="5640" width="6.28515625" style="1" customWidth="1"/>
    <col min="5641" max="5888" width="9.140625" style="1"/>
    <col min="5889" max="5889" width="4.5703125" style="1" customWidth="1"/>
    <col min="5890" max="5890" width="9.140625" style="1"/>
    <col min="5891" max="5891" width="42.5703125" style="1" customWidth="1"/>
    <col min="5892" max="5892" width="9.42578125" style="1" customWidth="1"/>
    <col min="5893" max="5893" width="12.42578125" style="1" bestFit="1" customWidth="1"/>
    <col min="5894" max="5895" width="12.28515625" style="1" customWidth="1"/>
    <col min="5896" max="5896" width="6.28515625" style="1" customWidth="1"/>
    <col min="5897" max="6144" width="9.140625" style="1"/>
    <col min="6145" max="6145" width="4.5703125" style="1" customWidth="1"/>
    <col min="6146" max="6146" width="9.140625" style="1"/>
    <col min="6147" max="6147" width="42.5703125" style="1" customWidth="1"/>
    <col min="6148" max="6148" width="9.42578125" style="1" customWidth="1"/>
    <col min="6149" max="6149" width="12.42578125" style="1" bestFit="1" customWidth="1"/>
    <col min="6150" max="6151" width="12.28515625" style="1" customWidth="1"/>
    <col min="6152" max="6152" width="6.28515625" style="1" customWidth="1"/>
    <col min="6153" max="6400" width="9.140625" style="1"/>
    <col min="6401" max="6401" width="4.5703125" style="1" customWidth="1"/>
    <col min="6402" max="6402" width="9.140625" style="1"/>
    <col min="6403" max="6403" width="42.5703125" style="1" customWidth="1"/>
    <col min="6404" max="6404" width="9.42578125" style="1" customWidth="1"/>
    <col min="6405" max="6405" width="12.42578125" style="1" bestFit="1" customWidth="1"/>
    <col min="6406" max="6407" width="12.28515625" style="1" customWidth="1"/>
    <col min="6408" max="6408" width="6.28515625" style="1" customWidth="1"/>
    <col min="6409" max="6656" width="9.140625" style="1"/>
    <col min="6657" max="6657" width="4.5703125" style="1" customWidth="1"/>
    <col min="6658" max="6658" width="9.140625" style="1"/>
    <col min="6659" max="6659" width="42.5703125" style="1" customWidth="1"/>
    <col min="6660" max="6660" width="9.42578125" style="1" customWidth="1"/>
    <col min="6661" max="6661" width="12.42578125" style="1" bestFit="1" customWidth="1"/>
    <col min="6662" max="6663" width="12.28515625" style="1" customWidth="1"/>
    <col min="6664" max="6664" width="6.28515625" style="1" customWidth="1"/>
    <col min="6665" max="6912" width="9.140625" style="1"/>
    <col min="6913" max="6913" width="4.5703125" style="1" customWidth="1"/>
    <col min="6914" max="6914" width="9.140625" style="1"/>
    <col min="6915" max="6915" width="42.5703125" style="1" customWidth="1"/>
    <col min="6916" max="6916" width="9.42578125" style="1" customWidth="1"/>
    <col min="6917" max="6917" width="12.42578125" style="1" bestFit="1" customWidth="1"/>
    <col min="6918" max="6919" width="12.28515625" style="1" customWidth="1"/>
    <col min="6920" max="6920" width="6.28515625" style="1" customWidth="1"/>
    <col min="6921" max="7168" width="9.140625" style="1"/>
    <col min="7169" max="7169" width="4.5703125" style="1" customWidth="1"/>
    <col min="7170" max="7170" width="9.140625" style="1"/>
    <col min="7171" max="7171" width="42.5703125" style="1" customWidth="1"/>
    <col min="7172" max="7172" width="9.42578125" style="1" customWidth="1"/>
    <col min="7173" max="7173" width="12.42578125" style="1" bestFit="1" customWidth="1"/>
    <col min="7174" max="7175" width="12.28515625" style="1" customWidth="1"/>
    <col min="7176" max="7176" width="6.28515625" style="1" customWidth="1"/>
    <col min="7177" max="7424" width="9.140625" style="1"/>
    <col min="7425" max="7425" width="4.5703125" style="1" customWidth="1"/>
    <col min="7426" max="7426" width="9.140625" style="1"/>
    <col min="7427" max="7427" width="42.5703125" style="1" customWidth="1"/>
    <col min="7428" max="7428" width="9.42578125" style="1" customWidth="1"/>
    <col min="7429" max="7429" width="12.42578125" style="1" bestFit="1" customWidth="1"/>
    <col min="7430" max="7431" width="12.28515625" style="1" customWidth="1"/>
    <col min="7432" max="7432" width="6.28515625" style="1" customWidth="1"/>
    <col min="7433" max="7680" width="9.140625" style="1"/>
    <col min="7681" max="7681" width="4.5703125" style="1" customWidth="1"/>
    <col min="7682" max="7682" width="9.140625" style="1"/>
    <col min="7683" max="7683" width="42.5703125" style="1" customWidth="1"/>
    <col min="7684" max="7684" width="9.42578125" style="1" customWidth="1"/>
    <col min="7685" max="7685" width="12.42578125" style="1" bestFit="1" customWidth="1"/>
    <col min="7686" max="7687" width="12.28515625" style="1" customWidth="1"/>
    <col min="7688" max="7688" width="6.28515625" style="1" customWidth="1"/>
    <col min="7689" max="7936" width="9.140625" style="1"/>
    <col min="7937" max="7937" width="4.5703125" style="1" customWidth="1"/>
    <col min="7938" max="7938" width="9.140625" style="1"/>
    <col min="7939" max="7939" width="42.5703125" style="1" customWidth="1"/>
    <col min="7940" max="7940" width="9.42578125" style="1" customWidth="1"/>
    <col min="7941" max="7941" width="12.42578125" style="1" bestFit="1" customWidth="1"/>
    <col min="7942" max="7943" width="12.28515625" style="1" customWidth="1"/>
    <col min="7944" max="7944" width="6.28515625" style="1" customWidth="1"/>
    <col min="7945" max="8192" width="9.140625" style="1"/>
    <col min="8193" max="8193" width="4.5703125" style="1" customWidth="1"/>
    <col min="8194" max="8194" width="9.140625" style="1"/>
    <col min="8195" max="8195" width="42.5703125" style="1" customWidth="1"/>
    <col min="8196" max="8196" width="9.42578125" style="1" customWidth="1"/>
    <col min="8197" max="8197" width="12.42578125" style="1" bestFit="1" customWidth="1"/>
    <col min="8198" max="8199" width="12.28515625" style="1" customWidth="1"/>
    <col min="8200" max="8200" width="6.28515625" style="1" customWidth="1"/>
    <col min="8201" max="8448" width="9.140625" style="1"/>
    <col min="8449" max="8449" width="4.5703125" style="1" customWidth="1"/>
    <col min="8450" max="8450" width="9.140625" style="1"/>
    <col min="8451" max="8451" width="42.5703125" style="1" customWidth="1"/>
    <col min="8452" max="8452" width="9.42578125" style="1" customWidth="1"/>
    <col min="8453" max="8453" width="12.42578125" style="1" bestFit="1" customWidth="1"/>
    <col min="8454" max="8455" width="12.28515625" style="1" customWidth="1"/>
    <col min="8456" max="8456" width="6.28515625" style="1" customWidth="1"/>
    <col min="8457" max="8704" width="9.140625" style="1"/>
    <col min="8705" max="8705" width="4.5703125" style="1" customWidth="1"/>
    <col min="8706" max="8706" width="9.140625" style="1"/>
    <col min="8707" max="8707" width="42.5703125" style="1" customWidth="1"/>
    <col min="8708" max="8708" width="9.42578125" style="1" customWidth="1"/>
    <col min="8709" max="8709" width="12.42578125" style="1" bestFit="1" customWidth="1"/>
    <col min="8710" max="8711" width="12.28515625" style="1" customWidth="1"/>
    <col min="8712" max="8712" width="6.28515625" style="1" customWidth="1"/>
    <col min="8713" max="8960" width="9.140625" style="1"/>
    <col min="8961" max="8961" width="4.5703125" style="1" customWidth="1"/>
    <col min="8962" max="8962" width="9.140625" style="1"/>
    <col min="8963" max="8963" width="42.5703125" style="1" customWidth="1"/>
    <col min="8964" max="8964" width="9.42578125" style="1" customWidth="1"/>
    <col min="8965" max="8965" width="12.42578125" style="1" bestFit="1" customWidth="1"/>
    <col min="8966" max="8967" width="12.28515625" style="1" customWidth="1"/>
    <col min="8968" max="8968" width="6.28515625" style="1" customWidth="1"/>
    <col min="8969" max="9216" width="9.140625" style="1"/>
    <col min="9217" max="9217" width="4.5703125" style="1" customWidth="1"/>
    <col min="9218" max="9218" width="9.140625" style="1"/>
    <col min="9219" max="9219" width="42.5703125" style="1" customWidth="1"/>
    <col min="9220" max="9220" width="9.42578125" style="1" customWidth="1"/>
    <col min="9221" max="9221" width="12.42578125" style="1" bestFit="1" customWidth="1"/>
    <col min="9222" max="9223" width="12.28515625" style="1" customWidth="1"/>
    <col min="9224" max="9224" width="6.28515625" style="1" customWidth="1"/>
    <col min="9225" max="9472" width="9.140625" style="1"/>
    <col min="9473" max="9473" width="4.5703125" style="1" customWidth="1"/>
    <col min="9474" max="9474" width="9.140625" style="1"/>
    <col min="9475" max="9475" width="42.5703125" style="1" customWidth="1"/>
    <col min="9476" max="9476" width="9.42578125" style="1" customWidth="1"/>
    <col min="9477" max="9477" width="12.42578125" style="1" bestFit="1" customWidth="1"/>
    <col min="9478" max="9479" width="12.28515625" style="1" customWidth="1"/>
    <col min="9480" max="9480" width="6.28515625" style="1" customWidth="1"/>
    <col min="9481" max="9728" width="9.140625" style="1"/>
    <col min="9729" max="9729" width="4.5703125" style="1" customWidth="1"/>
    <col min="9730" max="9730" width="9.140625" style="1"/>
    <col min="9731" max="9731" width="42.5703125" style="1" customWidth="1"/>
    <col min="9732" max="9732" width="9.42578125" style="1" customWidth="1"/>
    <col min="9733" max="9733" width="12.42578125" style="1" bestFit="1" customWidth="1"/>
    <col min="9734" max="9735" width="12.28515625" style="1" customWidth="1"/>
    <col min="9736" max="9736" width="6.28515625" style="1" customWidth="1"/>
    <col min="9737" max="9984" width="9.140625" style="1"/>
    <col min="9985" max="9985" width="4.5703125" style="1" customWidth="1"/>
    <col min="9986" max="9986" width="9.140625" style="1"/>
    <col min="9987" max="9987" width="42.5703125" style="1" customWidth="1"/>
    <col min="9988" max="9988" width="9.42578125" style="1" customWidth="1"/>
    <col min="9989" max="9989" width="12.42578125" style="1" bestFit="1" customWidth="1"/>
    <col min="9990" max="9991" width="12.28515625" style="1" customWidth="1"/>
    <col min="9992" max="9992" width="6.28515625" style="1" customWidth="1"/>
    <col min="9993" max="10240" width="9.140625" style="1"/>
    <col min="10241" max="10241" width="4.5703125" style="1" customWidth="1"/>
    <col min="10242" max="10242" width="9.140625" style="1"/>
    <col min="10243" max="10243" width="42.5703125" style="1" customWidth="1"/>
    <col min="10244" max="10244" width="9.42578125" style="1" customWidth="1"/>
    <col min="10245" max="10245" width="12.42578125" style="1" bestFit="1" customWidth="1"/>
    <col min="10246" max="10247" width="12.28515625" style="1" customWidth="1"/>
    <col min="10248" max="10248" width="6.28515625" style="1" customWidth="1"/>
    <col min="10249" max="10496" width="9.140625" style="1"/>
    <col min="10497" max="10497" width="4.5703125" style="1" customWidth="1"/>
    <col min="10498" max="10498" width="9.140625" style="1"/>
    <col min="10499" max="10499" width="42.5703125" style="1" customWidth="1"/>
    <col min="10500" max="10500" width="9.42578125" style="1" customWidth="1"/>
    <col min="10501" max="10501" width="12.42578125" style="1" bestFit="1" customWidth="1"/>
    <col min="10502" max="10503" width="12.28515625" style="1" customWidth="1"/>
    <col min="10504" max="10504" width="6.28515625" style="1" customWidth="1"/>
    <col min="10505" max="10752" width="9.140625" style="1"/>
    <col min="10753" max="10753" width="4.5703125" style="1" customWidth="1"/>
    <col min="10754" max="10754" width="9.140625" style="1"/>
    <col min="10755" max="10755" width="42.5703125" style="1" customWidth="1"/>
    <col min="10756" max="10756" width="9.42578125" style="1" customWidth="1"/>
    <col min="10757" max="10757" width="12.42578125" style="1" bestFit="1" customWidth="1"/>
    <col min="10758" max="10759" width="12.28515625" style="1" customWidth="1"/>
    <col min="10760" max="10760" width="6.28515625" style="1" customWidth="1"/>
    <col min="10761" max="11008" width="9.140625" style="1"/>
    <col min="11009" max="11009" width="4.5703125" style="1" customWidth="1"/>
    <col min="11010" max="11010" width="9.140625" style="1"/>
    <col min="11011" max="11011" width="42.5703125" style="1" customWidth="1"/>
    <col min="11012" max="11012" width="9.42578125" style="1" customWidth="1"/>
    <col min="11013" max="11013" width="12.42578125" style="1" bestFit="1" customWidth="1"/>
    <col min="11014" max="11015" width="12.28515625" style="1" customWidth="1"/>
    <col min="11016" max="11016" width="6.28515625" style="1" customWidth="1"/>
    <col min="11017" max="11264" width="9.140625" style="1"/>
    <col min="11265" max="11265" width="4.5703125" style="1" customWidth="1"/>
    <col min="11266" max="11266" width="9.140625" style="1"/>
    <col min="11267" max="11267" width="42.5703125" style="1" customWidth="1"/>
    <col min="11268" max="11268" width="9.42578125" style="1" customWidth="1"/>
    <col min="11269" max="11269" width="12.42578125" style="1" bestFit="1" customWidth="1"/>
    <col min="11270" max="11271" width="12.28515625" style="1" customWidth="1"/>
    <col min="11272" max="11272" width="6.28515625" style="1" customWidth="1"/>
    <col min="11273" max="11520" width="9.140625" style="1"/>
    <col min="11521" max="11521" width="4.5703125" style="1" customWidth="1"/>
    <col min="11522" max="11522" width="9.140625" style="1"/>
    <col min="11523" max="11523" width="42.5703125" style="1" customWidth="1"/>
    <col min="11524" max="11524" width="9.42578125" style="1" customWidth="1"/>
    <col min="11525" max="11525" width="12.42578125" style="1" bestFit="1" customWidth="1"/>
    <col min="11526" max="11527" width="12.28515625" style="1" customWidth="1"/>
    <col min="11528" max="11528" width="6.28515625" style="1" customWidth="1"/>
    <col min="11529" max="11776" width="9.140625" style="1"/>
    <col min="11777" max="11777" width="4.5703125" style="1" customWidth="1"/>
    <col min="11778" max="11778" width="9.140625" style="1"/>
    <col min="11779" max="11779" width="42.5703125" style="1" customWidth="1"/>
    <col min="11780" max="11780" width="9.42578125" style="1" customWidth="1"/>
    <col min="11781" max="11781" width="12.42578125" style="1" bestFit="1" customWidth="1"/>
    <col min="11782" max="11783" width="12.28515625" style="1" customWidth="1"/>
    <col min="11784" max="11784" width="6.28515625" style="1" customWidth="1"/>
    <col min="11785" max="12032" width="9.140625" style="1"/>
    <col min="12033" max="12033" width="4.5703125" style="1" customWidth="1"/>
    <col min="12034" max="12034" width="9.140625" style="1"/>
    <col min="12035" max="12035" width="42.5703125" style="1" customWidth="1"/>
    <col min="12036" max="12036" width="9.42578125" style="1" customWidth="1"/>
    <col min="12037" max="12037" width="12.42578125" style="1" bestFit="1" customWidth="1"/>
    <col min="12038" max="12039" width="12.28515625" style="1" customWidth="1"/>
    <col min="12040" max="12040" width="6.28515625" style="1" customWidth="1"/>
    <col min="12041" max="12288" width="9.140625" style="1"/>
    <col min="12289" max="12289" width="4.5703125" style="1" customWidth="1"/>
    <col min="12290" max="12290" width="9.140625" style="1"/>
    <col min="12291" max="12291" width="42.5703125" style="1" customWidth="1"/>
    <col min="12292" max="12292" width="9.42578125" style="1" customWidth="1"/>
    <col min="12293" max="12293" width="12.42578125" style="1" bestFit="1" customWidth="1"/>
    <col min="12294" max="12295" width="12.28515625" style="1" customWidth="1"/>
    <col min="12296" max="12296" width="6.28515625" style="1" customWidth="1"/>
    <col min="12297" max="12544" width="9.140625" style="1"/>
    <col min="12545" max="12545" width="4.5703125" style="1" customWidth="1"/>
    <col min="12546" max="12546" width="9.140625" style="1"/>
    <col min="12547" max="12547" width="42.5703125" style="1" customWidth="1"/>
    <col min="12548" max="12548" width="9.42578125" style="1" customWidth="1"/>
    <col min="12549" max="12549" width="12.42578125" style="1" bestFit="1" customWidth="1"/>
    <col min="12550" max="12551" width="12.28515625" style="1" customWidth="1"/>
    <col min="12552" max="12552" width="6.28515625" style="1" customWidth="1"/>
    <col min="12553" max="12800" width="9.140625" style="1"/>
    <col min="12801" max="12801" width="4.5703125" style="1" customWidth="1"/>
    <col min="12802" max="12802" width="9.140625" style="1"/>
    <col min="12803" max="12803" width="42.5703125" style="1" customWidth="1"/>
    <col min="12804" max="12804" width="9.42578125" style="1" customWidth="1"/>
    <col min="12805" max="12805" width="12.42578125" style="1" bestFit="1" customWidth="1"/>
    <col min="12806" max="12807" width="12.28515625" style="1" customWidth="1"/>
    <col min="12808" max="12808" width="6.28515625" style="1" customWidth="1"/>
    <col min="12809" max="13056" width="9.140625" style="1"/>
    <col min="13057" max="13057" width="4.5703125" style="1" customWidth="1"/>
    <col min="13058" max="13058" width="9.140625" style="1"/>
    <col min="13059" max="13059" width="42.5703125" style="1" customWidth="1"/>
    <col min="13060" max="13060" width="9.42578125" style="1" customWidth="1"/>
    <col min="13061" max="13061" width="12.42578125" style="1" bestFit="1" customWidth="1"/>
    <col min="13062" max="13063" width="12.28515625" style="1" customWidth="1"/>
    <col min="13064" max="13064" width="6.28515625" style="1" customWidth="1"/>
    <col min="13065" max="13312" width="9.140625" style="1"/>
    <col min="13313" max="13313" width="4.5703125" style="1" customWidth="1"/>
    <col min="13314" max="13314" width="9.140625" style="1"/>
    <col min="13315" max="13315" width="42.5703125" style="1" customWidth="1"/>
    <col min="13316" max="13316" width="9.42578125" style="1" customWidth="1"/>
    <col min="13317" max="13317" width="12.42578125" style="1" bestFit="1" customWidth="1"/>
    <col min="13318" max="13319" width="12.28515625" style="1" customWidth="1"/>
    <col min="13320" max="13320" width="6.28515625" style="1" customWidth="1"/>
    <col min="13321" max="13568" width="9.140625" style="1"/>
    <col min="13569" max="13569" width="4.5703125" style="1" customWidth="1"/>
    <col min="13570" max="13570" width="9.140625" style="1"/>
    <col min="13571" max="13571" width="42.5703125" style="1" customWidth="1"/>
    <col min="13572" max="13572" width="9.42578125" style="1" customWidth="1"/>
    <col min="13573" max="13573" width="12.42578125" style="1" bestFit="1" customWidth="1"/>
    <col min="13574" max="13575" width="12.28515625" style="1" customWidth="1"/>
    <col min="13576" max="13576" width="6.28515625" style="1" customWidth="1"/>
    <col min="13577" max="13824" width="9.140625" style="1"/>
    <col min="13825" max="13825" width="4.5703125" style="1" customWidth="1"/>
    <col min="13826" max="13826" width="9.140625" style="1"/>
    <col min="13827" max="13827" width="42.5703125" style="1" customWidth="1"/>
    <col min="13828" max="13828" width="9.42578125" style="1" customWidth="1"/>
    <col min="13829" max="13829" width="12.42578125" style="1" bestFit="1" customWidth="1"/>
    <col min="13830" max="13831" width="12.28515625" style="1" customWidth="1"/>
    <col min="13832" max="13832" width="6.28515625" style="1" customWidth="1"/>
    <col min="13833" max="14080" width="9.140625" style="1"/>
    <col min="14081" max="14081" width="4.5703125" style="1" customWidth="1"/>
    <col min="14082" max="14082" width="9.140625" style="1"/>
    <col min="14083" max="14083" width="42.5703125" style="1" customWidth="1"/>
    <col min="14084" max="14084" width="9.42578125" style="1" customWidth="1"/>
    <col min="14085" max="14085" width="12.42578125" style="1" bestFit="1" customWidth="1"/>
    <col min="14086" max="14087" width="12.28515625" style="1" customWidth="1"/>
    <col min="14088" max="14088" width="6.28515625" style="1" customWidth="1"/>
    <col min="14089" max="14336" width="9.140625" style="1"/>
    <col min="14337" max="14337" width="4.5703125" style="1" customWidth="1"/>
    <col min="14338" max="14338" width="9.140625" style="1"/>
    <col min="14339" max="14339" width="42.5703125" style="1" customWidth="1"/>
    <col min="14340" max="14340" width="9.42578125" style="1" customWidth="1"/>
    <col min="14341" max="14341" width="12.42578125" style="1" bestFit="1" customWidth="1"/>
    <col min="14342" max="14343" width="12.28515625" style="1" customWidth="1"/>
    <col min="14344" max="14344" width="6.28515625" style="1" customWidth="1"/>
    <col min="14345" max="14592" width="9.140625" style="1"/>
    <col min="14593" max="14593" width="4.5703125" style="1" customWidth="1"/>
    <col min="14594" max="14594" width="9.140625" style="1"/>
    <col min="14595" max="14595" width="42.5703125" style="1" customWidth="1"/>
    <col min="14596" max="14596" width="9.42578125" style="1" customWidth="1"/>
    <col min="14597" max="14597" width="12.42578125" style="1" bestFit="1" customWidth="1"/>
    <col min="14598" max="14599" width="12.28515625" style="1" customWidth="1"/>
    <col min="14600" max="14600" width="6.28515625" style="1" customWidth="1"/>
    <col min="14601" max="14848" width="9.140625" style="1"/>
    <col min="14849" max="14849" width="4.5703125" style="1" customWidth="1"/>
    <col min="14850" max="14850" width="9.140625" style="1"/>
    <col min="14851" max="14851" width="42.5703125" style="1" customWidth="1"/>
    <col min="14852" max="14852" width="9.42578125" style="1" customWidth="1"/>
    <col min="14853" max="14853" width="12.42578125" style="1" bestFit="1" customWidth="1"/>
    <col min="14854" max="14855" width="12.28515625" style="1" customWidth="1"/>
    <col min="14856" max="14856" width="6.28515625" style="1" customWidth="1"/>
    <col min="14857" max="15104" width="9.140625" style="1"/>
    <col min="15105" max="15105" width="4.5703125" style="1" customWidth="1"/>
    <col min="15106" max="15106" width="9.140625" style="1"/>
    <col min="15107" max="15107" width="42.5703125" style="1" customWidth="1"/>
    <col min="15108" max="15108" width="9.42578125" style="1" customWidth="1"/>
    <col min="15109" max="15109" width="12.42578125" style="1" bestFit="1" customWidth="1"/>
    <col min="15110" max="15111" width="12.28515625" style="1" customWidth="1"/>
    <col min="15112" max="15112" width="6.28515625" style="1" customWidth="1"/>
    <col min="15113" max="15360" width="9.140625" style="1"/>
    <col min="15361" max="15361" width="4.5703125" style="1" customWidth="1"/>
    <col min="15362" max="15362" width="9.140625" style="1"/>
    <col min="15363" max="15363" width="42.5703125" style="1" customWidth="1"/>
    <col min="15364" max="15364" width="9.42578125" style="1" customWidth="1"/>
    <col min="15365" max="15365" width="12.42578125" style="1" bestFit="1" customWidth="1"/>
    <col min="15366" max="15367" width="12.28515625" style="1" customWidth="1"/>
    <col min="15368" max="15368" width="6.28515625" style="1" customWidth="1"/>
    <col min="15369" max="15616" width="9.140625" style="1"/>
    <col min="15617" max="15617" width="4.5703125" style="1" customWidth="1"/>
    <col min="15618" max="15618" width="9.140625" style="1"/>
    <col min="15619" max="15619" width="42.5703125" style="1" customWidth="1"/>
    <col min="15620" max="15620" width="9.42578125" style="1" customWidth="1"/>
    <col min="15621" max="15621" width="12.42578125" style="1" bestFit="1" customWidth="1"/>
    <col min="15622" max="15623" width="12.28515625" style="1" customWidth="1"/>
    <col min="15624" max="15624" width="6.28515625" style="1" customWidth="1"/>
    <col min="15625" max="15872" width="9.140625" style="1"/>
    <col min="15873" max="15873" width="4.5703125" style="1" customWidth="1"/>
    <col min="15874" max="15874" width="9.140625" style="1"/>
    <col min="15875" max="15875" width="42.5703125" style="1" customWidth="1"/>
    <col min="15876" max="15876" width="9.42578125" style="1" customWidth="1"/>
    <col min="15877" max="15877" width="12.42578125" style="1" bestFit="1" customWidth="1"/>
    <col min="15878" max="15879" width="12.28515625" style="1" customWidth="1"/>
    <col min="15880" max="15880" width="6.28515625" style="1" customWidth="1"/>
    <col min="15881" max="16128" width="9.140625" style="1"/>
    <col min="16129" max="16129" width="4.5703125" style="1" customWidth="1"/>
    <col min="16130" max="16130" width="9.140625" style="1"/>
    <col min="16131" max="16131" width="42.5703125" style="1" customWidth="1"/>
    <col min="16132" max="16132" width="9.42578125" style="1" customWidth="1"/>
    <col min="16133" max="16133" width="12.42578125" style="1" bestFit="1" customWidth="1"/>
    <col min="16134" max="16135" width="12.28515625" style="1" customWidth="1"/>
    <col min="16136" max="16136" width="6.28515625" style="1" customWidth="1"/>
    <col min="16137" max="16384" width="9.140625" style="1"/>
  </cols>
  <sheetData>
    <row r="1" spans="1:255" ht="24.75" customHeight="1" x14ac:dyDescent="0.25">
      <c r="A1" s="62"/>
      <c r="B1" s="62"/>
      <c r="C1" s="62"/>
      <c r="D1" s="58"/>
      <c r="E1" s="36" t="s">
        <v>144</v>
      </c>
      <c r="F1" s="62"/>
      <c r="H1" s="62"/>
    </row>
    <row r="2" spans="1:255" ht="12.6" customHeight="1" x14ac:dyDescent="0.25">
      <c r="A2" s="62"/>
      <c r="B2" s="62"/>
      <c r="C2" s="62"/>
      <c r="D2" s="58"/>
      <c r="E2" s="36"/>
      <c r="F2" s="62"/>
      <c r="H2" s="62"/>
    </row>
    <row r="3" spans="1:255" ht="15" customHeight="1" x14ac:dyDescent="0.25">
      <c r="A3" s="62"/>
      <c r="B3" s="62"/>
      <c r="C3" s="62"/>
      <c r="D3" s="58"/>
      <c r="E3" s="125" t="s">
        <v>192</v>
      </c>
      <c r="F3" s="125"/>
      <c r="G3" s="125"/>
      <c r="H3" s="62"/>
    </row>
    <row r="6" spans="1:255" ht="18.75" customHeight="1" x14ac:dyDescent="0.25"/>
    <row r="7" spans="1:255" ht="30" customHeight="1" x14ac:dyDescent="0.25">
      <c r="A7" s="126" t="s">
        <v>48</v>
      </c>
      <c r="B7" s="126"/>
      <c r="C7" s="126"/>
      <c r="D7" s="126"/>
      <c r="E7" s="126"/>
      <c r="F7" s="126"/>
      <c r="G7" s="126"/>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row>
    <row r="8" spans="1:255" ht="20.100000000000001" customHeight="1" x14ac:dyDescent="0.25">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row>
    <row r="9" spans="1:255" ht="35.1" customHeight="1" x14ac:dyDescent="0.25">
      <c r="A9" s="127" t="s">
        <v>12</v>
      </c>
      <c r="B9" s="127"/>
      <c r="C9" s="127"/>
      <c r="D9" s="127"/>
      <c r="E9" s="127"/>
      <c r="F9" s="127"/>
      <c r="G9" s="127"/>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c r="IR9" s="75"/>
      <c r="IS9" s="75"/>
      <c r="IT9" s="75"/>
      <c r="IU9" s="75"/>
    </row>
    <row r="10" spans="1:255" ht="20.100000000000001" customHeight="1" x14ac:dyDescent="0.25">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row>
    <row r="11" spans="1:255" ht="114.95" customHeight="1" x14ac:dyDescent="0.25">
      <c r="A11" s="135" t="s">
        <v>0</v>
      </c>
      <c r="B11" s="137" t="s">
        <v>1</v>
      </c>
      <c r="C11" s="138"/>
      <c r="D11" s="135" t="s">
        <v>3</v>
      </c>
      <c r="E11" s="128" t="s">
        <v>2</v>
      </c>
      <c r="F11" s="128" t="s">
        <v>49</v>
      </c>
      <c r="G11" s="128" t="s">
        <v>4</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row>
    <row r="12" spans="1:255" x14ac:dyDescent="0.25">
      <c r="A12" s="136"/>
      <c r="B12" s="139"/>
      <c r="C12" s="140"/>
      <c r="D12" s="136"/>
      <c r="E12" s="128"/>
      <c r="F12" s="128"/>
      <c r="G12" s="128"/>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row>
    <row r="13" spans="1:255" ht="47.1" customHeight="1" x14ac:dyDescent="0.25">
      <c r="A13" s="59">
        <v>1</v>
      </c>
      <c r="B13" s="123" t="s">
        <v>50</v>
      </c>
      <c r="C13" s="123"/>
      <c r="D13" s="59" t="s">
        <v>23</v>
      </c>
      <c r="E13" s="61">
        <v>19800</v>
      </c>
      <c r="F13" s="6">
        <f>E13*0.2</f>
        <v>3960</v>
      </c>
      <c r="G13" s="61">
        <f>SUM(E13:F13)</f>
        <v>23760</v>
      </c>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row>
    <row r="14" spans="1:255" ht="47.1" customHeight="1" x14ac:dyDescent="0.25">
      <c r="A14" s="59">
        <v>2</v>
      </c>
      <c r="B14" s="123" t="s">
        <v>51</v>
      </c>
      <c r="C14" s="123"/>
      <c r="D14" s="59" t="s">
        <v>23</v>
      </c>
      <c r="E14" s="61">
        <v>19800</v>
      </c>
      <c r="F14" s="6">
        <f>E14*0.2</f>
        <v>3960</v>
      </c>
      <c r="G14" s="61">
        <f>SUM(E14:F14)</f>
        <v>23760</v>
      </c>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row>
    <row r="15" spans="1:255" ht="114.6" customHeight="1" x14ac:dyDescent="0.25">
      <c r="A15" s="129" t="s">
        <v>16</v>
      </c>
      <c r="B15" s="129"/>
      <c r="C15" s="129"/>
      <c r="D15" s="129"/>
      <c r="E15" s="129"/>
      <c r="F15" s="129"/>
      <c r="G15" s="129"/>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row>
  </sheetData>
  <mergeCells count="12">
    <mergeCell ref="E3:G3"/>
    <mergeCell ref="A7:G7"/>
    <mergeCell ref="B13:C13"/>
    <mergeCell ref="B14:C14"/>
    <mergeCell ref="A15:G15"/>
    <mergeCell ref="A9:G9"/>
    <mergeCell ref="A11:A12"/>
    <mergeCell ref="B11:C12"/>
    <mergeCell ref="D11:D12"/>
    <mergeCell ref="E11:E12"/>
    <mergeCell ref="F11:F12"/>
    <mergeCell ref="G11:G12"/>
  </mergeCells>
  <pageMargins left="0.62992125984251968" right="0.27559055118110237" top="0.39370078740157483" bottom="0.35433070866141736" header="0.31496062992125984" footer="0.19685039370078741"/>
  <pageSetup paperSize="9" scale="9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topLeftCell="A16" zoomScaleNormal="100" zoomScaleSheetLayoutView="100" workbookViewId="0">
      <selection activeCell="E3" sqref="E3:G3"/>
    </sheetView>
  </sheetViews>
  <sheetFormatPr defaultRowHeight="15.75" x14ac:dyDescent="0.25"/>
  <cols>
    <col min="1" max="1" width="4.5703125" style="1" customWidth="1"/>
    <col min="2" max="2" width="9.140625" style="1"/>
    <col min="3" max="3" width="45.28515625" style="1" customWidth="1"/>
    <col min="4" max="4" width="8.140625" style="1" customWidth="1"/>
    <col min="5" max="5" width="12.42578125" style="1" customWidth="1"/>
    <col min="6" max="6" width="13.28515625" style="1" customWidth="1"/>
    <col min="7" max="7" width="12.42578125" style="1" customWidth="1"/>
    <col min="8" max="8" width="6.28515625" style="1" customWidth="1"/>
    <col min="9" max="256" width="9.140625" style="1"/>
    <col min="257" max="257" width="4.5703125" style="1" customWidth="1"/>
    <col min="258" max="258" width="9.140625" style="1"/>
    <col min="259" max="259" width="45.28515625" style="1" customWidth="1"/>
    <col min="260" max="260" width="8.140625" style="1" customWidth="1"/>
    <col min="261" max="261" width="12.42578125" style="1" customWidth="1"/>
    <col min="262" max="262" width="13.28515625" style="1" customWidth="1"/>
    <col min="263" max="263" width="12.42578125" style="1" customWidth="1"/>
    <col min="264" max="264" width="6.28515625" style="1" customWidth="1"/>
    <col min="265" max="512" width="9.140625" style="1"/>
    <col min="513" max="513" width="4.5703125" style="1" customWidth="1"/>
    <col min="514" max="514" width="9.140625" style="1"/>
    <col min="515" max="515" width="45.28515625" style="1" customWidth="1"/>
    <col min="516" max="516" width="8.140625" style="1" customWidth="1"/>
    <col min="517" max="517" width="12.42578125" style="1" customWidth="1"/>
    <col min="518" max="518" width="13.28515625" style="1" customWidth="1"/>
    <col min="519" max="519" width="12.42578125" style="1" customWidth="1"/>
    <col min="520" max="520" width="6.28515625" style="1" customWidth="1"/>
    <col min="521" max="768" width="9.140625" style="1"/>
    <col min="769" max="769" width="4.5703125" style="1" customWidth="1"/>
    <col min="770" max="770" width="9.140625" style="1"/>
    <col min="771" max="771" width="45.28515625" style="1" customWidth="1"/>
    <col min="772" max="772" width="8.140625" style="1" customWidth="1"/>
    <col min="773" max="773" width="12.42578125" style="1" customWidth="1"/>
    <col min="774" max="774" width="13.28515625" style="1" customWidth="1"/>
    <col min="775" max="775" width="12.42578125" style="1" customWidth="1"/>
    <col min="776" max="776" width="6.28515625" style="1" customWidth="1"/>
    <col min="777" max="1024" width="9.140625" style="1"/>
    <col min="1025" max="1025" width="4.5703125" style="1" customWidth="1"/>
    <col min="1026" max="1026" width="9.140625" style="1"/>
    <col min="1027" max="1027" width="45.28515625" style="1" customWidth="1"/>
    <col min="1028" max="1028" width="8.140625" style="1" customWidth="1"/>
    <col min="1029" max="1029" width="12.42578125" style="1" customWidth="1"/>
    <col min="1030" max="1030" width="13.28515625" style="1" customWidth="1"/>
    <col min="1031" max="1031" width="12.42578125" style="1" customWidth="1"/>
    <col min="1032" max="1032" width="6.28515625" style="1" customWidth="1"/>
    <col min="1033" max="1280" width="9.140625" style="1"/>
    <col min="1281" max="1281" width="4.5703125" style="1" customWidth="1"/>
    <col min="1282" max="1282" width="9.140625" style="1"/>
    <col min="1283" max="1283" width="45.28515625" style="1" customWidth="1"/>
    <col min="1284" max="1284" width="8.140625" style="1" customWidth="1"/>
    <col min="1285" max="1285" width="12.42578125" style="1" customWidth="1"/>
    <col min="1286" max="1286" width="13.28515625" style="1" customWidth="1"/>
    <col min="1287" max="1287" width="12.42578125" style="1" customWidth="1"/>
    <col min="1288" max="1288" width="6.28515625" style="1" customWidth="1"/>
    <col min="1289" max="1536" width="9.140625" style="1"/>
    <col min="1537" max="1537" width="4.5703125" style="1" customWidth="1"/>
    <col min="1538" max="1538" width="9.140625" style="1"/>
    <col min="1539" max="1539" width="45.28515625" style="1" customWidth="1"/>
    <col min="1540" max="1540" width="8.140625" style="1" customWidth="1"/>
    <col min="1541" max="1541" width="12.42578125" style="1" customWidth="1"/>
    <col min="1542" max="1542" width="13.28515625" style="1" customWidth="1"/>
    <col min="1543" max="1543" width="12.42578125" style="1" customWidth="1"/>
    <col min="1544" max="1544" width="6.28515625" style="1" customWidth="1"/>
    <col min="1545" max="1792" width="9.140625" style="1"/>
    <col min="1793" max="1793" width="4.5703125" style="1" customWidth="1"/>
    <col min="1794" max="1794" width="9.140625" style="1"/>
    <col min="1795" max="1795" width="45.28515625" style="1" customWidth="1"/>
    <col min="1796" max="1796" width="8.140625" style="1" customWidth="1"/>
    <col min="1797" max="1797" width="12.42578125" style="1" customWidth="1"/>
    <col min="1798" max="1798" width="13.28515625" style="1" customWidth="1"/>
    <col min="1799" max="1799" width="12.42578125" style="1" customWidth="1"/>
    <col min="1800" max="1800" width="6.28515625" style="1" customWidth="1"/>
    <col min="1801" max="2048" width="9.140625" style="1"/>
    <col min="2049" max="2049" width="4.5703125" style="1" customWidth="1"/>
    <col min="2050" max="2050" width="9.140625" style="1"/>
    <col min="2051" max="2051" width="45.28515625" style="1" customWidth="1"/>
    <col min="2052" max="2052" width="8.140625" style="1" customWidth="1"/>
    <col min="2053" max="2053" width="12.42578125" style="1" customWidth="1"/>
    <col min="2054" max="2054" width="13.28515625" style="1" customWidth="1"/>
    <col min="2055" max="2055" width="12.42578125" style="1" customWidth="1"/>
    <col min="2056" max="2056" width="6.28515625" style="1" customWidth="1"/>
    <col min="2057" max="2304" width="9.140625" style="1"/>
    <col min="2305" max="2305" width="4.5703125" style="1" customWidth="1"/>
    <col min="2306" max="2306" width="9.140625" style="1"/>
    <col min="2307" max="2307" width="45.28515625" style="1" customWidth="1"/>
    <col min="2308" max="2308" width="8.140625" style="1" customWidth="1"/>
    <col min="2309" max="2309" width="12.42578125" style="1" customWidth="1"/>
    <col min="2310" max="2310" width="13.28515625" style="1" customWidth="1"/>
    <col min="2311" max="2311" width="12.42578125" style="1" customWidth="1"/>
    <col min="2312" max="2312" width="6.28515625" style="1" customWidth="1"/>
    <col min="2313" max="2560" width="9.140625" style="1"/>
    <col min="2561" max="2561" width="4.5703125" style="1" customWidth="1"/>
    <col min="2562" max="2562" width="9.140625" style="1"/>
    <col min="2563" max="2563" width="45.28515625" style="1" customWidth="1"/>
    <col min="2564" max="2564" width="8.140625" style="1" customWidth="1"/>
    <col min="2565" max="2565" width="12.42578125" style="1" customWidth="1"/>
    <col min="2566" max="2566" width="13.28515625" style="1" customWidth="1"/>
    <col min="2567" max="2567" width="12.42578125" style="1" customWidth="1"/>
    <col min="2568" max="2568" width="6.28515625" style="1" customWidth="1"/>
    <col min="2569" max="2816" width="9.140625" style="1"/>
    <col min="2817" max="2817" width="4.5703125" style="1" customWidth="1"/>
    <col min="2818" max="2818" width="9.140625" style="1"/>
    <col min="2819" max="2819" width="45.28515625" style="1" customWidth="1"/>
    <col min="2820" max="2820" width="8.140625" style="1" customWidth="1"/>
    <col min="2821" max="2821" width="12.42578125" style="1" customWidth="1"/>
    <col min="2822" max="2822" width="13.28515625" style="1" customWidth="1"/>
    <col min="2823" max="2823" width="12.42578125" style="1" customWidth="1"/>
    <col min="2824" max="2824" width="6.28515625" style="1" customWidth="1"/>
    <col min="2825" max="3072" width="9.140625" style="1"/>
    <col min="3073" max="3073" width="4.5703125" style="1" customWidth="1"/>
    <col min="3074" max="3074" width="9.140625" style="1"/>
    <col min="3075" max="3075" width="45.28515625" style="1" customWidth="1"/>
    <col min="3076" max="3076" width="8.140625" style="1" customWidth="1"/>
    <col min="3077" max="3077" width="12.42578125" style="1" customWidth="1"/>
    <col min="3078" max="3078" width="13.28515625" style="1" customWidth="1"/>
    <col min="3079" max="3079" width="12.42578125" style="1" customWidth="1"/>
    <col min="3080" max="3080" width="6.28515625" style="1" customWidth="1"/>
    <col min="3081" max="3328" width="9.140625" style="1"/>
    <col min="3329" max="3329" width="4.5703125" style="1" customWidth="1"/>
    <col min="3330" max="3330" width="9.140625" style="1"/>
    <col min="3331" max="3331" width="45.28515625" style="1" customWidth="1"/>
    <col min="3332" max="3332" width="8.140625" style="1" customWidth="1"/>
    <col min="3333" max="3333" width="12.42578125" style="1" customWidth="1"/>
    <col min="3334" max="3334" width="13.28515625" style="1" customWidth="1"/>
    <col min="3335" max="3335" width="12.42578125" style="1" customWidth="1"/>
    <col min="3336" max="3336" width="6.28515625" style="1" customWidth="1"/>
    <col min="3337" max="3584" width="9.140625" style="1"/>
    <col min="3585" max="3585" width="4.5703125" style="1" customWidth="1"/>
    <col min="3586" max="3586" width="9.140625" style="1"/>
    <col min="3587" max="3587" width="45.28515625" style="1" customWidth="1"/>
    <col min="3588" max="3588" width="8.140625" style="1" customWidth="1"/>
    <col min="3589" max="3589" width="12.42578125" style="1" customWidth="1"/>
    <col min="3590" max="3590" width="13.28515625" style="1" customWidth="1"/>
    <col min="3591" max="3591" width="12.42578125" style="1" customWidth="1"/>
    <col min="3592" max="3592" width="6.28515625" style="1" customWidth="1"/>
    <col min="3593" max="3840" width="9.140625" style="1"/>
    <col min="3841" max="3841" width="4.5703125" style="1" customWidth="1"/>
    <col min="3842" max="3842" width="9.140625" style="1"/>
    <col min="3843" max="3843" width="45.28515625" style="1" customWidth="1"/>
    <col min="3844" max="3844" width="8.140625" style="1" customWidth="1"/>
    <col min="3845" max="3845" width="12.42578125" style="1" customWidth="1"/>
    <col min="3846" max="3846" width="13.28515625" style="1" customWidth="1"/>
    <col min="3847" max="3847" width="12.42578125" style="1" customWidth="1"/>
    <col min="3848" max="3848" width="6.28515625" style="1" customWidth="1"/>
    <col min="3849" max="4096" width="9.140625" style="1"/>
    <col min="4097" max="4097" width="4.5703125" style="1" customWidth="1"/>
    <col min="4098" max="4098" width="9.140625" style="1"/>
    <col min="4099" max="4099" width="45.28515625" style="1" customWidth="1"/>
    <col min="4100" max="4100" width="8.140625" style="1" customWidth="1"/>
    <col min="4101" max="4101" width="12.42578125" style="1" customWidth="1"/>
    <col min="4102" max="4102" width="13.28515625" style="1" customWidth="1"/>
    <col min="4103" max="4103" width="12.42578125" style="1" customWidth="1"/>
    <col min="4104" max="4104" width="6.28515625" style="1" customWidth="1"/>
    <col min="4105" max="4352" width="9.140625" style="1"/>
    <col min="4353" max="4353" width="4.5703125" style="1" customWidth="1"/>
    <col min="4354" max="4354" width="9.140625" style="1"/>
    <col min="4355" max="4355" width="45.28515625" style="1" customWidth="1"/>
    <col min="4356" max="4356" width="8.140625" style="1" customWidth="1"/>
    <col min="4357" max="4357" width="12.42578125" style="1" customWidth="1"/>
    <col min="4358" max="4358" width="13.28515625" style="1" customWidth="1"/>
    <col min="4359" max="4359" width="12.42578125" style="1" customWidth="1"/>
    <col min="4360" max="4360" width="6.28515625" style="1" customWidth="1"/>
    <col min="4361" max="4608" width="9.140625" style="1"/>
    <col min="4609" max="4609" width="4.5703125" style="1" customWidth="1"/>
    <col min="4610" max="4610" width="9.140625" style="1"/>
    <col min="4611" max="4611" width="45.28515625" style="1" customWidth="1"/>
    <col min="4612" max="4612" width="8.140625" style="1" customWidth="1"/>
    <col min="4613" max="4613" width="12.42578125" style="1" customWidth="1"/>
    <col min="4614" max="4614" width="13.28515625" style="1" customWidth="1"/>
    <col min="4615" max="4615" width="12.42578125" style="1" customWidth="1"/>
    <col min="4616" max="4616" width="6.28515625" style="1" customWidth="1"/>
    <col min="4617" max="4864" width="9.140625" style="1"/>
    <col min="4865" max="4865" width="4.5703125" style="1" customWidth="1"/>
    <col min="4866" max="4866" width="9.140625" style="1"/>
    <col min="4867" max="4867" width="45.28515625" style="1" customWidth="1"/>
    <col min="4868" max="4868" width="8.140625" style="1" customWidth="1"/>
    <col min="4869" max="4869" width="12.42578125" style="1" customWidth="1"/>
    <col min="4870" max="4870" width="13.28515625" style="1" customWidth="1"/>
    <col min="4871" max="4871" width="12.42578125" style="1" customWidth="1"/>
    <col min="4872" max="4872" width="6.28515625" style="1" customWidth="1"/>
    <col min="4873" max="5120" width="9.140625" style="1"/>
    <col min="5121" max="5121" width="4.5703125" style="1" customWidth="1"/>
    <col min="5122" max="5122" width="9.140625" style="1"/>
    <col min="5123" max="5123" width="45.28515625" style="1" customWidth="1"/>
    <col min="5124" max="5124" width="8.140625" style="1" customWidth="1"/>
    <col min="5125" max="5125" width="12.42578125" style="1" customWidth="1"/>
    <col min="5126" max="5126" width="13.28515625" style="1" customWidth="1"/>
    <col min="5127" max="5127" width="12.42578125" style="1" customWidth="1"/>
    <col min="5128" max="5128" width="6.28515625" style="1" customWidth="1"/>
    <col min="5129" max="5376" width="9.140625" style="1"/>
    <col min="5377" max="5377" width="4.5703125" style="1" customWidth="1"/>
    <col min="5378" max="5378" width="9.140625" style="1"/>
    <col min="5379" max="5379" width="45.28515625" style="1" customWidth="1"/>
    <col min="5380" max="5380" width="8.140625" style="1" customWidth="1"/>
    <col min="5381" max="5381" width="12.42578125" style="1" customWidth="1"/>
    <col min="5382" max="5382" width="13.28515625" style="1" customWidth="1"/>
    <col min="5383" max="5383" width="12.42578125" style="1" customWidth="1"/>
    <col min="5384" max="5384" width="6.28515625" style="1" customWidth="1"/>
    <col min="5385" max="5632" width="9.140625" style="1"/>
    <col min="5633" max="5633" width="4.5703125" style="1" customWidth="1"/>
    <col min="5634" max="5634" width="9.140625" style="1"/>
    <col min="5635" max="5635" width="45.28515625" style="1" customWidth="1"/>
    <col min="5636" max="5636" width="8.140625" style="1" customWidth="1"/>
    <col min="5637" max="5637" width="12.42578125" style="1" customWidth="1"/>
    <col min="5638" max="5638" width="13.28515625" style="1" customWidth="1"/>
    <col min="5639" max="5639" width="12.42578125" style="1" customWidth="1"/>
    <col min="5640" max="5640" width="6.28515625" style="1" customWidth="1"/>
    <col min="5641" max="5888" width="9.140625" style="1"/>
    <col min="5889" max="5889" width="4.5703125" style="1" customWidth="1"/>
    <col min="5890" max="5890" width="9.140625" style="1"/>
    <col min="5891" max="5891" width="45.28515625" style="1" customWidth="1"/>
    <col min="5892" max="5892" width="8.140625" style="1" customWidth="1"/>
    <col min="5893" max="5893" width="12.42578125" style="1" customWidth="1"/>
    <col min="5894" max="5894" width="13.28515625" style="1" customWidth="1"/>
    <col min="5895" max="5895" width="12.42578125" style="1" customWidth="1"/>
    <col min="5896" max="5896" width="6.28515625" style="1" customWidth="1"/>
    <col min="5897" max="6144" width="9.140625" style="1"/>
    <col min="6145" max="6145" width="4.5703125" style="1" customWidth="1"/>
    <col min="6146" max="6146" width="9.140625" style="1"/>
    <col min="6147" max="6147" width="45.28515625" style="1" customWidth="1"/>
    <col min="6148" max="6148" width="8.140625" style="1" customWidth="1"/>
    <col min="6149" max="6149" width="12.42578125" style="1" customWidth="1"/>
    <col min="6150" max="6150" width="13.28515625" style="1" customWidth="1"/>
    <col min="6151" max="6151" width="12.42578125" style="1" customWidth="1"/>
    <col min="6152" max="6152" width="6.28515625" style="1" customWidth="1"/>
    <col min="6153" max="6400" width="9.140625" style="1"/>
    <col min="6401" max="6401" width="4.5703125" style="1" customWidth="1"/>
    <col min="6402" max="6402" width="9.140625" style="1"/>
    <col min="6403" max="6403" width="45.28515625" style="1" customWidth="1"/>
    <col min="6404" max="6404" width="8.140625" style="1" customWidth="1"/>
    <col min="6405" max="6405" width="12.42578125" style="1" customWidth="1"/>
    <col min="6406" max="6406" width="13.28515625" style="1" customWidth="1"/>
    <col min="6407" max="6407" width="12.42578125" style="1" customWidth="1"/>
    <col min="6408" max="6408" width="6.28515625" style="1" customWidth="1"/>
    <col min="6409" max="6656" width="9.140625" style="1"/>
    <col min="6657" max="6657" width="4.5703125" style="1" customWidth="1"/>
    <col min="6658" max="6658" width="9.140625" style="1"/>
    <col min="6659" max="6659" width="45.28515625" style="1" customWidth="1"/>
    <col min="6660" max="6660" width="8.140625" style="1" customWidth="1"/>
    <col min="6661" max="6661" width="12.42578125" style="1" customWidth="1"/>
    <col min="6662" max="6662" width="13.28515625" style="1" customWidth="1"/>
    <col min="6663" max="6663" width="12.42578125" style="1" customWidth="1"/>
    <col min="6664" max="6664" width="6.28515625" style="1" customWidth="1"/>
    <col min="6665" max="6912" width="9.140625" style="1"/>
    <col min="6913" max="6913" width="4.5703125" style="1" customWidth="1"/>
    <col min="6914" max="6914" width="9.140625" style="1"/>
    <col min="6915" max="6915" width="45.28515625" style="1" customWidth="1"/>
    <col min="6916" max="6916" width="8.140625" style="1" customWidth="1"/>
    <col min="6917" max="6917" width="12.42578125" style="1" customWidth="1"/>
    <col min="6918" max="6918" width="13.28515625" style="1" customWidth="1"/>
    <col min="6919" max="6919" width="12.42578125" style="1" customWidth="1"/>
    <col min="6920" max="6920" width="6.28515625" style="1" customWidth="1"/>
    <col min="6921" max="7168" width="9.140625" style="1"/>
    <col min="7169" max="7169" width="4.5703125" style="1" customWidth="1"/>
    <col min="7170" max="7170" width="9.140625" style="1"/>
    <col min="7171" max="7171" width="45.28515625" style="1" customWidth="1"/>
    <col min="7172" max="7172" width="8.140625" style="1" customWidth="1"/>
    <col min="7173" max="7173" width="12.42578125" style="1" customWidth="1"/>
    <col min="7174" max="7174" width="13.28515625" style="1" customWidth="1"/>
    <col min="7175" max="7175" width="12.42578125" style="1" customWidth="1"/>
    <col min="7176" max="7176" width="6.28515625" style="1" customWidth="1"/>
    <col min="7177" max="7424" width="9.140625" style="1"/>
    <col min="7425" max="7425" width="4.5703125" style="1" customWidth="1"/>
    <col min="7426" max="7426" width="9.140625" style="1"/>
    <col min="7427" max="7427" width="45.28515625" style="1" customWidth="1"/>
    <col min="7428" max="7428" width="8.140625" style="1" customWidth="1"/>
    <col min="7429" max="7429" width="12.42578125" style="1" customWidth="1"/>
    <col min="7430" max="7430" width="13.28515625" style="1" customWidth="1"/>
    <col min="7431" max="7431" width="12.42578125" style="1" customWidth="1"/>
    <col min="7432" max="7432" width="6.28515625" style="1" customWidth="1"/>
    <col min="7433" max="7680" width="9.140625" style="1"/>
    <col min="7681" max="7681" width="4.5703125" style="1" customWidth="1"/>
    <col min="7682" max="7682" width="9.140625" style="1"/>
    <col min="7683" max="7683" width="45.28515625" style="1" customWidth="1"/>
    <col min="7684" max="7684" width="8.140625" style="1" customWidth="1"/>
    <col min="7685" max="7685" width="12.42578125" style="1" customWidth="1"/>
    <col min="7686" max="7686" width="13.28515625" style="1" customWidth="1"/>
    <col min="7687" max="7687" width="12.42578125" style="1" customWidth="1"/>
    <col min="7688" max="7688" width="6.28515625" style="1" customWidth="1"/>
    <col min="7689" max="7936" width="9.140625" style="1"/>
    <col min="7937" max="7937" width="4.5703125" style="1" customWidth="1"/>
    <col min="7938" max="7938" width="9.140625" style="1"/>
    <col min="7939" max="7939" width="45.28515625" style="1" customWidth="1"/>
    <col min="7940" max="7940" width="8.140625" style="1" customWidth="1"/>
    <col min="7941" max="7941" width="12.42578125" style="1" customWidth="1"/>
    <col min="7942" max="7942" width="13.28515625" style="1" customWidth="1"/>
    <col min="7943" max="7943" width="12.42578125" style="1" customWidth="1"/>
    <col min="7944" max="7944" width="6.28515625" style="1" customWidth="1"/>
    <col min="7945" max="8192" width="9.140625" style="1"/>
    <col min="8193" max="8193" width="4.5703125" style="1" customWidth="1"/>
    <col min="8194" max="8194" width="9.140625" style="1"/>
    <col min="8195" max="8195" width="45.28515625" style="1" customWidth="1"/>
    <col min="8196" max="8196" width="8.140625" style="1" customWidth="1"/>
    <col min="8197" max="8197" width="12.42578125" style="1" customWidth="1"/>
    <col min="8198" max="8198" width="13.28515625" style="1" customWidth="1"/>
    <col min="8199" max="8199" width="12.42578125" style="1" customWidth="1"/>
    <col min="8200" max="8200" width="6.28515625" style="1" customWidth="1"/>
    <col min="8201" max="8448" width="9.140625" style="1"/>
    <col min="8449" max="8449" width="4.5703125" style="1" customWidth="1"/>
    <col min="8450" max="8450" width="9.140625" style="1"/>
    <col min="8451" max="8451" width="45.28515625" style="1" customWidth="1"/>
    <col min="8452" max="8452" width="8.140625" style="1" customWidth="1"/>
    <col min="8453" max="8453" width="12.42578125" style="1" customWidth="1"/>
    <col min="8454" max="8454" width="13.28515625" style="1" customWidth="1"/>
    <col min="8455" max="8455" width="12.42578125" style="1" customWidth="1"/>
    <col min="8456" max="8456" width="6.28515625" style="1" customWidth="1"/>
    <col min="8457" max="8704" width="9.140625" style="1"/>
    <col min="8705" max="8705" width="4.5703125" style="1" customWidth="1"/>
    <col min="8706" max="8706" width="9.140625" style="1"/>
    <col min="8707" max="8707" width="45.28515625" style="1" customWidth="1"/>
    <col min="8708" max="8708" width="8.140625" style="1" customWidth="1"/>
    <col min="8709" max="8709" width="12.42578125" style="1" customWidth="1"/>
    <col min="8710" max="8710" width="13.28515625" style="1" customWidth="1"/>
    <col min="8711" max="8711" width="12.42578125" style="1" customWidth="1"/>
    <col min="8712" max="8712" width="6.28515625" style="1" customWidth="1"/>
    <col min="8713" max="8960" width="9.140625" style="1"/>
    <col min="8961" max="8961" width="4.5703125" style="1" customWidth="1"/>
    <col min="8962" max="8962" width="9.140625" style="1"/>
    <col min="8963" max="8963" width="45.28515625" style="1" customWidth="1"/>
    <col min="8964" max="8964" width="8.140625" style="1" customWidth="1"/>
    <col min="8965" max="8965" width="12.42578125" style="1" customWidth="1"/>
    <col min="8966" max="8966" width="13.28515625" style="1" customWidth="1"/>
    <col min="8967" max="8967" width="12.42578125" style="1" customWidth="1"/>
    <col min="8968" max="8968" width="6.28515625" style="1" customWidth="1"/>
    <col min="8969" max="9216" width="9.140625" style="1"/>
    <col min="9217" max="9217" width="4.5703125" style="1" customWidth="1"/>
    <col min="9218" max="9218" width="9.140625" style="1"/>
    <col min="9219" max="9219" width="45.28515625" style="1" customWidth="1"/>
    <col min="9220" max="9220" width="8.140625" style="1" customWidth="1"/>
    <col min="9221" max="9221" width="12.42578125" style="1" customWidth="1"/>
    <col min="9222" max="9222" width="13.28515625" style="1" customWidth="1"/>
    <col min="9223" max="9223" width="12.42578125" style="1" customWidth="1"/>
    <col min="9224" max="9224" width="6.28515625" style="1" customWidth="1"/>
    <col min="9225" max="9472" width="9.140625" style="1"/>
    <col min="9473" max="9473" width="4.5703125" style="1" customWidth="1"/>
    <col min="9474" max="9474" width="9.140625" style="1"/>
    <col min="9475" max="9475" width="45.28515625" style="1" customWidth="1"/>
    <col min="9476" max="9476" width="8.140625" style="1" customWidth="1"/>
    <col min="9477" max="9477" width="12.42578125" style="1" customWidth="1"/>
    <col min="9478" max="9478" width="13.28515625" style="1" customWidth="1"/>
    <col min="9479" max="9479" width="12.42578125" style="1" customWidth="1"/>
    <col min="9480" max="9480" width="6.28515625" style="1" customWidth="1"/>
    <col min="9481" max="9728" width="9.140625" style="1"/>
    <col min="9729" max="9729" width="4.5703125" style="1" customWidth="1"/>
    <col min="9730" max="9730" width="9.140625" style="1"/>
    <col min="9731" max="9731" width="45.28515625" style="1" customWidth="1"/>
    <col min="9732" max="9732" width="8.140625" style="1" customWidth="1"/>
    <col min="9733" max="9733" width="12.42578125" style="1" customWidth="1"/>
    <col min="9734" max="9734" width="13.28515625" style="1" customWidth="1"/>
    <col min="9735" max="9735" width="12.42578125" style="1" customWidth="1"/>
    <col min="9736" max="9736" width="6.28515625" style="1" customWidth="1"/>
    <col min="9737" max="9984" width="9.140625" style="1"/>
    <col min="9985" max="9985" width="4.5703125" style="1" customWidth="1"/>
    <col min="9986" max="9986" width="9.140625" style="1"/>
    <col min="9987" max="9987" width="45.28515625" style="1" customWidth="1"/>
    <col min="9988" max="9988" width="8.140625" style="1" customWidth="1"/>
    <col min="9989" max="9989" width="12.42578125" style="1" customWidth="1"/>
    <col min="9990" max="9990" width="13.28515625" style="1" customWidth="1"/>
    <col min="9991" max="9991" width="12.42578125" style="1" customWidth="1"/>
    <col min="9992" max="9992" width="6.28515625" style="1" customWidth="1"/>
    <col min="9993" max="10240" width="9.140625" style="1"/>
    <col min="10241" max="10241" width="4.5703125" style="1" customWidth="1"/>
    <col min="10242" max="10242" width="9.140625" style="1"/>
    <col min="10243" max="10243" width="45.28515625" style="1" customWidth="1"/>
    <col min="10244" max="10244" width="8.140625" style="1" customWidth="1"/>
    <col min="10245" max="10245" width="12.42578125" style="1" customWidth="1"/>
    <col min="10246" max="10246" width="13.28515625" style="1" customWidth="1"/>
    <col min="10247" max="10247" width="12.42578125" style="1" customWidth="1"/>
    <col min="10248" max="10248" width="6.28515625" style="1" customWidth="1"/>
    <col min="10249" max="10496" width="9.140625" style="1"/>
    <col min="10497" max="10497" width="4.5703125" style="1" customWidth="1"/>
    <col min="10498" max="10498" width="9.140625" style="1"/>
    <col min="10499" max="10499" width="45.28515625" style="1" customWidth="1"/>
    <col min="10500" max="10500" width="8.140625" style="1" customWidth="1"/>
    <col min="10501" max="10501" width="12.42578125" style="1" customWidth="1"/>
    <col min="10502" max="10502" width="13.28515625" style="1" customWidth="1"/>
    <col min="10503" max="10503" width="12.42578125" style="1" customWidth="1"/>
    <col min="10504" max="10504" width="6.28515625" style="1" customWidth="1"/>
    <col min="10505" max="10752" width="9.140625" style="1"/>
    <col min="10753" max="10753" width="4.5703125" style="1" customWidth="1"/>
    <col min="10754" max="10754" width="9.140625" style="1"/>
    <col min="10755" max="10755" width="45.28515625" style="1" customWidth="1"/>
    <col min="10756" max="10756" width="8.140625" style="1" customWidth="1"/>
    <col min="10757" max="10757" width="12.42578125" style="1" customWidth="1"/>
    <col min="10758" max="10758" width="13.28515625" style="1" customWidth="1"/>
    <col min="10759" max="10759" width="12.42578125" style="1" customWidth="1"/>
    <col min="10760" max="10760" width="6.28515625" style="1" customWidth="1"/>
    <col min="10761" max="11008" width="9.140625" style="1"/>
    <col min="11009" max="11009" width="4.5703125" style="1" customWidth="1"/>
    <col min="11010" max="11010" width="9.140625" style="1"/>
    <col min="11011" max="11011" width="45.28515625" style="1" customWidth="1"/>
    <col min="11012" max="11012" width="8.140625" style="1" customWidth="1"/>
    <col min="11013" max="11013" width="12.42578125" style="1" customWidth="1"/>
    <col min="11014" max="11014" width="13.28515625" style="1" customWidth="1"/>
    <col min="11015" max="11015" width="12.42578125" style="1" customWidth="1"/>
    <col min="11016" max="11016" width="6.28515625" style="1" customWidth="1"/>
    <col min="11017" max="11264" width="9.140625" style="1"/>
    <col min="11265" max="11265" width="4.5703125" style="1" customWidth="1"/>
    <col min="11266" max="11266" width="9.140625" style="1"/>
    <col min="11267" max="11267" width="45.28515625" style="1" customWidth="1"/>
    <col min="11268" max="11268" width="8.140625" style="1" customWidth="1"/>
    <col min="11269" max="11269" width="12.42578125" style="1" customWidth="1"/>
    <col min="11270" max="11270" width="13.28515625" style="1" customWidth="1"/>
    <col min="11271" max="11271" width="12.42578125" style="1" customWidth="1"/>
    <col min="11272" max="11272" width="6.28515625" style="1" customWidth="1"/>
    <col min="11273" max="11520" width="9.140625" style="1"/>
    <col min="11521" max="11521" width="4.5703125" style="1" customWidth="1"/>
    <col min="11522" max="11522" width="9.140625" style="1"/>
    <col min="11523" max="11523" width="45.28515625" style="1" customWidth="1"/>
    <col min="11524" max="11524" width="8.140625" style="1" customWidth="1"/>
    <col min="11525" max="11525" width="12.42578125" style="1" customWidth="1"/>
    <col min="11526" max="11526" width="13.28515625" style="1" customWidth="1"/>
    <col min="11527" max="11527" width="12.42578125" style="1" customWidth="1"/>
    <col min="11528" max="11528" width="6.28515625" style="1" customWidth="1"/>
    <col min="11529" max="11776" width="9.140625" style="1"/>
    <col min="11777" max="11777" width="4.5703125" style="1" customWidth="1"/>
    <col min="11778" max="11778" width="9.140625" style="1"/>
    <col min="11779" max="11779" width="45.28515625" style="1" customWidth="1"/>
    <col min="11780" max="11780" width="8.140625" style="1" customWidth="1"/>
    <col min="11781" max="11781" width="12.42578125" style="1" customWidth="1"/>
    <col min="11782" max="11782" width="13.28515625" style="1" customWidth="1"/>
    <col min="11783" max="11783" width="12.42578125" style="1" customWidth="1"/>
    <col min="11784" max="11784" width="6.28515625" style="1" customWidth="1"/>
    <col min="11785" max="12032" width="9.140625" style="1"/>
    <col min="12033" max="12033" width="4.5703125" style="1" customWidth="1"/>
    <col min="12034" max="12034" width="9.140625" style="1"/>
    <col min="12035" max="12035" width="45.28515625" style="1" customWidth="1"/>
    <col min="12036" max="12036" width="8.140625" style="1" customWidth="1"/>
    <col min="12037" max="12037" width="12.42578125" style="1" customWidth="1"/>
    <col min="12038" max="12038" width="13.28515625" style="1" customWidth="1"/>
    <col min="12039" max="12039" width="12.42578125" style="1" customWidth="1"/>
    <col min="12040" max="12040" width="6.28515625" style="1" customWidth="1"/>
    <col min="12041" max="12288" width="9.140625" style="1"/>
    <col min="12289" max="12289" width="4.5703125" style="1" customWidth="1"/>
    <col min="12290" max="12290" width="9.140625" style="1"/>
    <col min="12291" max="12291" width="45.28515625" style="1" customWidth="1"/>
    <col min="12292" max="12292" width="8.140625" style="1" customWidth="1"/>
    <col min="12293" max="12293" width="12.42578125" style="1" customWidth="1"/>
    <col min="12294" max="12294" width="13.28515625" style="1" customWidth="1"/>
    <col min="12295" max="12295" width="12.42578125" style="1" customWidth="1"/>
    <col min="12296" max="12296" width="6.28515625" style="1" customWidth="1"/>
    <col min="12297" max="12544" width="9.140625" style="1"/>
    <col min="12545" max="12545" width="4.5703125" style="1" customWidth="1"/>
    <col min="12546" max="12546" width="9.140625" style="1"/>
    <col min="12547" max="12547" width="45.28515625" style="1" customWidth="1"/>
    <col min="12548" max="12548" width="8.140625" style="1" customWidth="1"/>
    <col min="12549" max="12549" width="12.42578125" style="1" customWidth="1"/>
    <col min="12550" max="12550" width="13.28515625" style="1" customWidth="1"/>
    <col min="12551" max="12551" width="12.42578125" style="1" customWidth="1"/>
    <col min="12552" max="12552" width="6.28515625" style="1" customWidth="1"/>
    <col min="12553" max="12800" width="9.140625" style="1"/>
    <col min="12801" max="12801" width="4.5703125" style="1" customWidth="1"/>
    <col min="12802" max="12802" width="9.140625" style="1"/>
    <col min="12803" max="12803" width="45.28515625" style="1" customWidth="1"/>
    <col min="12804" max="12804" width="8.140625" style="1" customWidth="1"/>
    <col min="12805" max="12805" width="12.42578125" style="1" customWidth="1"/>
    <col min="12806" max="12806" width="13.28515625" style="1" customWidth="1"/>
    <col min="12807" max="12807" width="12.42578125" style="1" customWidth="1"/>
    <col min="12808" max="12808" width="6.28515625" style="1" customWidth="1"/>
    <col min="12809" max="13056" width="9.140625" style="1"/>
    <col min="13057" max="13057" width="4.5703125" style="1" customWidth="1"/>
    <col min="13058" max="13058" width="9.140625" style="1"/>
    <col min="13059" max="13059" width="45.28515625" style="1" customWidth="1"/>
    <col min="13060" max="13060" width="8.140625" style="1" customWidth="1"/>
    <col min="13061" max="13061" width="12.42578125" style="1" customWidth="1"/>
    <col min="13062" max="13062" width="13.28515625" style="1" customWidth="1"/>
    <col min="13063" max="13063" width="12.42578125" style="1" customWidth="1"/>
    <col min="13064" max="13064" width="6.28515625" style="1" customWidth="1"/>
    <col min="13065" max="13312" width="9.140625" style="1"/>
    <col min="13313" max="13313" width="4.5703125" style="1" customWidth="1"/>
    <col min="13314" max="13314" width="9.140625" style="1"/>
    <col min="13315" max="13315" width="45.28515625" style="1" customWidth="1"/>
    <col min="13316" max="13316" width="8.140625" style="1" customWidth="1"/>
    <col min="13317" max="13317" width="12.42578125" style="1" customWidth="1"/>
    <col min="13318" max="13318" width="13.28515625" style="1" customWidth="1"/>
    <col min="13319" max="13319" width="12.42578125" style="1" customWidth="1"/>
    <col min="13320" max="13320" width="6.28515625" style="1" customWidth="1"/>
    <col min="13321" max="13568" width="9.140625" style="1"/>
    <col min="13569" max="13569" width="4.5703125" style="1" customWidth="1"/>
    <col min="13570" max="13570" width="9.140625" style="1"/>
    <col min="13571" max="13571" width="45.28515625" style="1" customWidth="1"/>
    <col min="13572" max="13572" width="8.140625" style="1" customWidth="1"/>
    <col min="13573" max="13573" width="12.42578125" style="1" customWidth="1"/>
    <col min="13574" max="13574" width="13.28515625" style="1" customWidth="1"/>
    <col min="13575" max="13575" width="12.42578125" style="1" customWidth="1"/>
    <col min="13576" max="13576" width="6.28515625" style="1" customWidth="1"/>
    <col min="13577" max="13824" width="9.140625" style="1"/>
    <col min="13825" max="13825" width="4.5703125" style="1" customWidth="1"/>
    <col min="13826" max="13826" width="9.140625" style="1"/>
    <col min="13827" max="13827" width="45.28515625" style="1" customWidth="1"/>
    <col min="13828" max="13828" width="8.140625" style="1" customWidth="1"/>
    <col min="13829" max="13829" width="12.42578125" style="1" customWidth="1"/>
    <col min="13830" max="13830" width="13.28515625" style="1" customWidth="1"/>
    <col min="13831" max="13831" width="12.42578125" style="1" customWidth="1"/>
    <col min="13832" max="13832" width="6.28515625" style="1" customWidth="1"/>
    <col min="13833" max="14080" width="9.140625" style="1"/>
    <col min="14081" max="14081" width="4.5703125" style="1" customWidth="1"/>
    <col min="14082" max="14082" width="9.140625" style="1"/>
    <col min="14083" max="14083" width="45.28515625" style="1" customWidth="1"/>
    <col min="14084" max="14084" width="8.140625" style="1" customWidth="1"/>
    <col min="14085" max="14085" width="12.42578125" style="1" customWidth="1"/>
    <col min="14086" max="14086" width="13.28515625" style="1" customWidth="1"/>
    <col min="14087" max="14087" width="12.42578125" style="1" customWidth="1"/>
    <col min="14088" max="14088" width="6.28515625" style="1" customWidth="1"/>
    <col min="14089" max="14336" width="9.140625" style="1"/>
    <col min="14337" max="14337" width="4.5703125" style="1" customWidth="1"/>
    <col min="14338" max="14338" width="9.140625" style="1"/>
    <col min="14339" max="14339" width="45.28515625" style="1" customWidth="1"/>
    <col min="14340" max="14340" width="8.140625" style="1" customWidth="1"/>
    <col min="14341" max="14341" width="12.42578125" style="1" customWidth="1"/>
    <col min="14342" max="14342" width="13.28515625" style="1" customWidth="1"/>
    <col min="14343" max="14343" width="12.42578125" style="1" customWidth="1"/>
    <col min="14344" max="14344" width="6.28515625" style="1" customWidth="1"/>
    <col min="14345" max="14592" width="9.140625" style="1"/>
    <col min="14593" max="14593" width="4.5703125" style="1" customWidth="1"/>
    <col min="14594" max="14594" width="9.140625" style="1"/>
    <col min="14595" max="14595" width="45.28515625" style="1" customWidth="1"/>
    <col min="14596" max="14596" width="8.140625" style="1" customWidth="1"/>
    <col min="14597" max="14597" width="12.42578125" style="1" customWidth="1"/>
    <col min="14598" max="14598" width="13.28515625" style="1" customWidth="1"/>
    <col min="14599" max="14599" width="12.42578125" style="1" customWidth="1"/>
    <col min="14600" max="14600" width="6.28515625" style="1" customWidth="1"/>
    <col min="14601" max="14848" width="9.140625" style="1"/>
    <col min="14849" max="14849" width="4.5703125" style="1" customWidth="1"/>
    <col min="14850" max="14850" width="9.140625" style="1"/>
    <col min="14851" max="14851" width="45.28515625" style="1" customWidth="1"/>
    <col min="14852" max="14852" width="8.140625" style="1" customWidth="1"/>
    <col min="14853" max="14853" width="12.42578125" style="1" customWidth="1"/>
    <col min="14854" max="14854" width="13.28515625" style="1" customWidth="1"/>
    <col min="14855" max="14855" width="12.42578125" style="1" customWidth="1"/>
    <col min="14856" max="14856" width="6.28515625" style="1" customWidth="1"/>
    <col min="14857" max="15104" width="9.140625" style="1"/>
    <col min="15105" max="15105" width="4.5703125" style="1" customWidth="1"/>
    <col min="15106" max="15106" width="9.140625" style="1"/>
    <col min="15107" max="15107" width="45.28515625" style="1" customWidth="1"/>
    <col min="15108" max="15108" width="8.140625" style="1" customWidth="1"/>
    <col min="15109" max="15109" width="12.42578125" style="1" customWidth="1"/>
    <col min="15110" max="15110" width="13.28515625" style="1" customWidth="1"/>
    <col min="15111" max="15111" width="12.42578125" style="1" customWidth="1"/>
    <col min="15112" max="15112" width="6.28515625" style="1" customWidth="1"/>
    <col min="15113" max="15360" width="9.140625" style="1"/>
    <col min="15361" max="15361" width="4.5703125" style="1" customWidth="1"/>
    <col min="15362" max="15362" width="9.140625" style="1"/>
    <col min="15363" max="15363" width="45.28515625" style="1" customWidth="1"/>
    <col min="15364" max="15364" width="8.140625" style="1" customWidth="1"/>
    <col min="15365" max="15365" width="12.42578125" style="1" customWidth="1"/>
    <col min="15366" max="15366" width="13.28515625" style="1" customWidth="1"/>
    <col min="15367" max="15367" width="12.42578125" style="1" customWidth="1"/>
    <col min="15368" max="15368" width="6.28515625" style="1" customWidth="1"/>
    <col min="15369" max="15616" width="9.140625" style="1"/>
    <col min="15617" max="15617" width="4.5703125" style="1" customWidth="1"/>
    <col min="15618" max="15618" width="9.140625" style="1"/>
    <col min="15619" max="15619" width="45.28515625" style="1" customWidth="1"/>
    <col min="15620" max="15620" width="8.140625" style="1" customWidth="1"/>
    <col min="15621" max="15621" width="12.42578125" style="1" customWidth="1"/>
    <col min="15622" max="15622" width="13.28515625" style="1" customWidth="1"/>
    <col min="15623" max="15623" width="12.42578125" style="1" customWidth="1"/>
    <col min="15624" max="15624" width="6.28515625" style="1" customWidth="1"/>
    <col min="15625" max="15872" width="9.140625" style="1"/>
    <col min="15873" max="15873" width="4.5703125" style="1" customWidth="1"/>
    <col min="15874" max="15874" width="9.140625" style="1"/>
    <col min="15875" max="15875" width="45.28515625" style="1" customWidth="1"/>
    <col min="15876" max="15876" width="8.140625" style="1" customWidth="1"/>
    <col min="15877" max="15877" width="12.42578125" style="1" customWidth="1"/>
    <col min="15878" max="15878" width="13.28515625" style="1" customWidth="1"/>
    <col min="15879" max="15879" width="12.42578125" style="1" customWidth="1"/>
    <col min="15880" max="15880" width="6.28515625" style="1" customWidth="1"/>
    <col min="15881" max="16128" width="9.140625" style="1"/>
    <col min="16129" max="16129" width="4.5703125" style="1" customWidth="1"/>
    <col min="16130" max="16130" width="9.140625" style="1"/>
    <col min="16131" max="16131" width="45.28515625" style="1" customWidth="1"/>
    <col min="16132" max="16132" width="8.140625" style="1" customWidth="1"/>
    <col min="16133" max="16133" width="12.42578125" style="1" customWidth="1"/>
    <col min="16134" max="16134" width="13.28515625" style="1" customWidth="1"/>
    <col min="16135" max="16135" width="12.42578125" style="1" customWidth="1"/>
    <col min="16136" max="16136" width="6.28515625" style="1" customWidth="1"/>
    <col min="16137" max="16384" width="9.140625" style="1"/>
  </cols>
  <sheetData>
    <row r="1" spans="1:12" ht="20.100000000000001" customHeight="1" x14ac:dyDescent="0.25">
      <c r="A1" s="62"/>
      <c r="B1" s="62"/>
      <c r="C1" s="62"/>
      <c r="D1" s="58"/>
      <c r="E1" s="36" t="s">
        <v>145</v>
      </c>
      <c r="F1" s="62"/>
      <c r="H1" s="62"/>
    </row>
    <row r="2" spans="1:12" ht="12.6" customHeight="1" x14ac:dyDescent="0.25">
      <c r="A2" s="62"/>
      <c r="B2" s="62"/>
      <c r="C2" s="62"/>
      <c r="D2" s="58"/>
      <c r="E2" s="36"/>
      <c r="F2" s="62"/>
      <c r="H2" s="62"/>
    </row>
    <row r="3" spans="1:12" ht="20.100000000000001" customHeight="1" x14ac:dyDescent="0.25">
      <c r="A3" s="62"/>
      <c r="B3" s="62"/>
      <c r="C3" s="62"/>
      <c r="D3" s="58"/>
      <c r="E3" s="125" t="s">
        <v>192</v>
      </c>
      <c r="F3" s="125"/>
      <c r="G3" s="125"/>
      <c r="H3" s="62"/>
    </row>
    <row r="4" spans="1:12" ht="15" customHeight="1" x14ac:dyDescent="0.25"/>
    <row r="5" spans="1:12" ht="20.100000000000001" customHeight="1" x14ac:dyDescent="0.25"/>
    <row r="7" spans="1:12" x14ac:dyDescent="0.25">
      <c r="A7" s="143" t="s">
        <v>52</v>
      </c>
      <c r="B7" s="143"/>
      <c r="C7" s="143"/>
      <c r="D7" s="143"/>
      <c r="E7" s="143"/>
      <c r="F7" s="143"/>
      <c r="G7" s="143"/>
    </row>
    <row r="8" spans="1:12" x14ac:dyDescent="0.25">
      <c r="A8" s="31"/>
      <c r="B8" s="31"/>
      <c r="C8" s="31"/>
      <c r="D8" s="31"/>
      <c r="E8" s="31"/>
      <c r="F8" s="31"/>
      <c r="G8" s="31"/>
    </row>
    <row r="9" spans="1:12" x14ac:dyDescent="0.25">
      <c r="A9" s="127" t="s">
        <v>12</v>
      </c>
      <c r="B9" s="127"/>
      <c r="C9" s="127"/>
      <c r="D9" s="127"/>
      <c r="E9" s="127"/>
      <c r="F9" s="127"/>
      <c r="G9" s="127"/>
    </row>
    <row r="10" spans="1:12" x14ac:dyDescent="0.25">
      <c r="A10" s="31"/>
      <c r="B10" s="31"/>
      <c r="C10" s="31"/>
      <c r="D10" s="31"/>
      <c r="E10" s="31"/>
      <c r="F10" s="31"/>
      <c r="G10" s="32"/>
    </row>
    <row r="11" spans="1:12" x14ac:dyDescent="0.25">
      <c r="A11" s="128" t="s">
        <v>0</v>
      </c>
      <c r="B11" s="128" t="s">
        <v>1</v>
      </c>
      <c r="C11" s="128"/>
      <c r="D11" s="135" t="s">
        <v>3</v>
      </c>
      <c r="E11" s="128" t="s">
        <v>53</v>
      </c>
      <c r="F11" s="128" t="s">
        <v>54</v>
      </c>
      <c r="G11" s="128" t="s">
        <v>4</v>
      </c>
    </row>
    <row r="12" spans="1:12" ht="36.75" customHeight="1" x14ac:dyDescent="0.25">
      <c r="A12" s="128"/>
      <c r="B12" s="128"/>
      <c r="C12" s="128"/>
      <c r="D12" s="136"/>
      <c r="E12" s="128"/>
      <c r="F12" s="128"/>
      <c r="G12" s="128"/>
    </row>
    <row r="13" spans="1:12" ht="62.45" customHeight="1" x14ac:dyDescent="0.25">
      <c r="A13" s="66">
        <v>1</v>
      </c>
      <c r="B13" s="144" t="s">
        <v>55</v>
      </c>
      <c r="C13" s="144"/>
      <c r="D13" s="66" t="s">
        <v>18</v>
      </c>
      <c r="E13" s="61">
        <v>41600</v>
      </c>
      <c r="F13" s="61">
        <f>E13*0.2</f>
        <v>8320</v>
      </c>
      <c r="G13" s="61">
        <f>SUM(E13:F13)</f>
        <v>49920</v>
      </c>
    </row>
    <row r="14" spans="1:12" ht="62.45" customHeight="1" x14ac:dyDescent="0.25">
      <c r="A14" s="66">
        <v>2</v>
      </c>
      <c r="B14" s="123" t="s">
        <v>56</v>
      </c>
      <c r="C14" s="123"/>
      <c r="D14" s="66" t="s">
        <v>18</v>
      </c>
      <c r="E14" s="61">
        <v>20800</v>
      </c>
      <c r="F14" s="61">
        <f>E14*0.2</f>
        <v>4160</v>
      </c>
      <c r="G14" s="61">
        <f>SUM(E14:F14)</f>
        <v>24960</v>
      </c>
    </row>
    <row r="15" spans="1:12" ht="62.45" customHeight="1" x14ac:dyDescent="0.25">
      <c r="A15" s="66">
        <v>3</v>
      </c>
      <c r="B15" s="145" t="s">
        <v>57</v>
      </c>
      <c r="C15" s="145"/>
      <c r="D15" s="66" t="s">
        <v>18</v>
      </c>
      <c r="E15" s="88">
        <v>51600</v>
      </c>
      <c r="F15" s="88">
        <f>E15*0.2</f>
        <v>10320</v>
      </c>
      <c r="G15" s="88">
        <f>SUM(E15:F15)</f>
        <v>61920</v>
      </c>
      <c r="L15" s="12"/>
    </row>
    <row r="16" spans="1:12" ht="62.45" customHeight="1" x14ac:dyDescent="0.25">
      <c r="A16" s="59">
        <v>4</v>
      </c>
      <c r="B16" s="123" t="s">
        <v>157</v>
      </c>
      <c r="C16" s="123"/>
      <c r="D16" s="59" t="s">
        <v>18</v>
      </c>
      <c r="E16" s="61">
        <v>27900</v>
      </c>
      <c r="F16" s="61">
        <f>E16*0.2</f>
        <v>5580</v>
      </c>
      <c r="G16" s="61">
        <f>SUM(E16:F16)</f>
        <v>33480</v>
      </c>
      <c r="L16" s="12"/>
    </row>
    <row r="17" spans="1:7" ht="62.45" customHeight="1" x14ac:dyDescent="0.25">
      <c r="A17" s="59">
        <v>5</v>
      </c>
      <c r="B17" s="123" t="s">
        <v>158</v>
      </c>
      <c r="C17" s="123"/>
      <c r="D17" s="59" t="s">
        <v>18</v>
      </c>
      <c r="E17" s="61">
        <v>20800</v>
      </c>
      <c r="F17" s="61">
        <f>E17*0.2</f>
        <v>4160</v>
      </c>
      <c r="G17" s="61">
        <f>SUM(E17:F17)</f>
        <v>24960</v>
      </c>
    </row>
    <row r="18" spans="1:7" ht="47.25" customHeight="1" x14ac:dyDescent="0.25">
      <c r="A18" s="33"/>
      <c r="B18" s="34"/>
      <c r="C18" s="34"/>
      <c r="D18" s="35"/>
      <c r="E18" s="10"/>
      <c r="F18" s="10"/>
      <c r="G18" s="10"/>
    </row>
    <row r="19" spans="1:7" s="71" customFormat="1" ht="93.75" customHeight="1" x14ac:dyDescent="0.2">
      <c r="A19" s="141" t="s">
        <v>132</v>
      </c>
      <c r="B19" s="141"/>
      <c r="C19" s="141"/>
      <c r="D19" s="141"/>
      <c r="E19" s="141"/>
      <c r="F19" s="141"/>
      <c r="G19" s="141"/>
    </row>
    <row r="20" spans="1:7" s="71" customFormat="1" ht="47.25" customHeight="1" x14ac:dyDescent="0.2">
      <c r="A20" s="142"/>
      <c r="B20" s="142"/>
      <c r="C20" s="142"/>
      <c r="D20" s="142"/>
      <c r="E20" s="142"/>
      <c r="F20" s="142"/>
      <c r="G20" s="142"/>
    </row>
    <row r="24" spans="1:7" ht="20.25" customHeight="1" x14ac:dyDescent="0.25"/>
    <row r="25" spans="1:7" ht="20.25" customHeight="1" x14ac:dyDescent="0.25"/>
  </sheetData>
  <mergeCells count="16">
    <mergeCell ref="E3:G3"/>
    <mergeCell ref="B16:C16"/>
    <mergeCell ref="B17:C17"/>
    <mergeCell ref="B14:C14"/>
    <mergeCell ref="B15:C15"/>
    <mergeCell ref="A19:G19"/>
    <mergeCell ref="A20:G20"/>
    <mergeCell ref="A7:G7"/>
    <mergeCell ref="A9:G9"/>
    <mergeCell ref="A11:A12"/>
    <mergeCell ref="B11:C12"/>
    <mergeCell ref="D11:D12"/>
    <mergeCell ref="E11:E12"/>
    <mergeCell ref="F11:F12"/>
    <mergeCell ref="G11:G12"/>
    <mergeCell ref="B13:C13"/>
  </mergeCells>
  <pageMargins left="0.55118110236220474" right="0.15748031496062992" top="0.39370078740157483" bottom="0.35433070866141736" header="0.31496062992125984" footer="0.19685039370078741"/>
  <pageSetup paperSize="9" scale="92" orientation="portrait" horizontalDpi="180" verticalDpi="18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zoomScaleNormal="100" zoomScaleSheetLayoutView="100" workbookViewId="0">
      <selection activeCell="D1" sqref="D1:F1048576"/>
    </sheetView>
  </sheetViews>
  <sheetFormatPr defaultRowHeight="12.75" x14ac:dyDescent="0.2"/>
  <cols>
    <col min="1" max="1" width="3.5703125" style="71" customWidth="1"/>
    <col min="2" max="2" width="55.140625" style="71" customWidth="1"/>
    <col min="3" max="3" width="12.28515625" style="71" customWidth="1"/>
    <col min="4" max="6" width="13.7109375" style="71" customWidth="1"/>
    <col min="7" max="7" width="5.42578125" style="71" customWidth="1"/>
    <col min="8" max="8" width="11.5703125" style="71" customWidth="1"/>
    <col min="9" max="256" width="9.140625" style="71"/>
    <col min="257" max="257" width="3.5703125" style="71" customWidth="1"/>
    <col min="258" max="258" width="55.140625" style="71" customWidth="1"/>
    <col min="259" max="259" width="12.28515625" style="71" customWidth="1"/>
    <col min="260" max="260" width="13.7109375" style="71" customWidth="1"/>
    <col min="261" max="261" width="12.42578125" style="71" customWidth="1"/>
    <col min="262" max="262" width="13.7109375" style="71" customWidth="1"/>
    <col min="263" max="263" width="5.42578125" style="71" customWidth="1"/>
    <col min="264" max="264" width="11.5703125" style="71" customWidth="1"/>
    <col min="265" max="512" width="9.140625" style="71"/>
    <col min="513" max="513" width="3.5703125" style="71" customWidth="1"/>
    <col min="514" max="514" width="55.140625" style="71" customWidth="1"/>
    <col min="515" max="515" width="12.28515625" style="71" customWidth="1"/>
    <col min="516" max="516" width="13.7109375" style="71" customWidth="1"/>
    <col min="517" max="517" width="12.42578125" style="71" customWidth="1"/>
    <col min="518" max="518" width="13.7109375" style="71" customWidth="1"/>
    <col min="519" max="519" width="5.42578125" style="71" customWidth="1"/>
    <col min="520" max="520" width="11.5703125" style="71" customWidth="1"/>
    <col min="521" max="768" width="9.140625" style="71"/>
    <col min="769" max="769" width="3.5703125" style="71" customWidth="1"/>
    <col min="770" max="770" width="55.140625" style="71" customWidth="1"/>
    <col min="771" max="771" width="12.28515625" style="71" customWidth="1"/>
    <col min="772" max="772" width="13.7109375" style="71" customWidth="1"/>
    <col min="773" max="773" width="12.42578125" style="71" customWidth="1"/>
    <col min="774" max="774" width="13.7109375" style="71" customWidth="1"/>
    <col min="775" max="775" width="5.42578125" style="71" customWidth="1"/>
    <col min="776" max="776" width="11.5703125" style="71" customWidth="1"/>
    <col min="777" max="1024" width="9.140625" style="71"/>
    <col min="1025" max="1025" width="3.5703125" style="71" customWidth="1"/>
    <col min="1026" max="1026" width="55.140625" style="71" customWidth="1"/>
    <col min="1027" max="1027" width="12.28515625" style="71" customWidth="1"/>
    <col min="1028" max="1028" width="13.7109375" style="71" customWidth="1"/>
    <col min="1029" max="1029" width="12.42578125" style="71" customWidth="1"/>
    <col min="1030" max="1030" width="13.7109375" style="71" customWidth="1"/>
    <col min="1031" max="1031" width="5.42578125" style="71" customWidth="1"/>
    <col min="1032" max="1032" width="11.5703125" style="71" customWidth="1"/>
    <col min="1033" max="1280" width="9.140625" style="71"/>
    <col min="1281" max="1281" width="3.5703125" style="71" customWidth="1"/>
    <col min="1282" max="1282" width="55.140625" style="71" customWidth="1"/>
    <col min="1283" max="1283" width="12.28515625" style="71" customWidth="1"/>
    <col min="1284" max="1284" width="13.7109375" style="71" customWidth="1"/>
    <col min="1285" max="1285" width="12.42578125" style="71" customWidth="1"/>
    <col min="1286" max="1286" width="13.7109375" style="71" customWidth="1"/>
    <col min="1287" max="1287" width="5.42578125" style="71" customWidth="1"/>
    <col min="1288" max="1288" width="11.5703125" style="71" customWidth="1"/>
    <col min="1289" max="1536" width="9.140625" style="71"/>
    <col min="1537" max="1537" width="3.5703125" style="71" customWidth="1"/>
    <col min="1538" max="1538" width="55.140625" style="71" customWidth="1"/>
    <col min="1539" max="1539" width="12.28515625" style="71" customWidth="1"/>
    <col min="1540" max="1540" width="13.7109375" style="71" customWidth="1"/>
    <col min="1541" max="1541" width="12.42578125" style="71" customWidth="1"/>
    <col min="1542" max="1542" width="13.7109375" style="71" customWidth="1"/>
    <col min="1543" max="1543" width="5.42578125" style="71" customWidth="1"/>
    <col min="1544" max="1544" width="11.5703125" style="71" customWidth="1"/>
    <col min="1545" max="1792" width="9.140625" style="71"/>
    <col min="1793" max="1793" width="3.5703125" style="71" customWidth="1"/>
    <col min="1794" max="1794" width="55.140625" style="71" customWidth="1"/>
    <col min="1795" max="1795" width="12.28515625" style="71" customWidth="1"/>
    <col min="1796" max="1796" width="13.7109375" style="71" customWidth="1"/>
    <col min="1797" max="1797" width="12.42578125" style="71" customWidth="1"/>
    <col min="1798" max="1798" width="13.7109375" style="71" customWidth="1"/>
    <col min="1799" max="1799" width="5.42578125" style="71" customWidth="1"/>
    <col min="1800" max="1800" width="11.5703125" style="71" customWidth="1"/>
    <col min="1801" max="2048" width="9.140625" style="71"/>
    <col min="2049" max="2049" width="3.5703125" style="71" customWidth="1"/>
    <col min="2050" max="2050" width="55.140625" style="71" customWidth="1"/>
    <col min="2051" max="2051" width="12.28515625" style="71" customWidth="1"/>
    <col min="2052" max="2052" width="13.7109375" style="71" customWidth="1"/>
    <col min="2053" max="2053" width="12.42578125" style="71" customWidth="1"/>
    <col min="2054" max="2054" width="13.7109375" style="71" customWidth="1"/>
    <col min="2055" max="2055" width="5.42578125" style="71" customWidth="1"/>
    <col min="2056" max="2056" width="11.5703125" style="71" customWidth="1"/>
    <col min="2057" max="2304" width="9.140625" style="71"/>
    <col min="2305" max="2305" width="3.5703125" style="71" customWidth="1"/>
    <col min="2306" max="2306" width="55.140625" style="71" customWidth="1"/>
    <col min="2307" max="2307" width="12.28515625" style="71" customWidth="1"/>
    <col min="2308" max="2308" width="13.7109375" style="71" customWidth="1"/>
    <col min="2309" max="2309" width="12.42578125" style="71" customWidth="1"/>
    <col min="2310" max="2310" width="13.7109375" style="71" customWidth="1"/>
    <col min="2311" max="2311" width="5.42578125" style="71" customWidth="1"/>
    <col min="2312" max="2312" width="11.5703125" style="71" customWidth="1"/>
    <col min="2313" max="2560" width="9.140625" style="71"/>
    <col min="2561" max="2561" width="3.5703125" style="71" customWidth="1"/>
    <col min="2562" max="2562" width="55.140625" style="71" customWidth="1"/>
    <col min="2563" max="2563" width="12.28515625" style="71" customWidth="1"/>
    <col min="2564" max="2564" width="13.7109375" style="71" customWidth="1"/>
    <col min="2565" max="2565" width="12.42578125" style="71" customWidth="1"/>
    <col min="2566" max="2566" width="13.7109375" style="71" customWidth="1"/>
    <col min="2567" max="2567" width="5.42578125" style="71" customWidth="1"/>
    <col min="2568" max="2568" width="11.5703125" style="71" customWidth="1"/>
    <col min="2569" max="2816" width="9.140625" style="71"/>
    <col min="2817" max="2817" width="3.5703125" style="71" customWidth="1"/>
    <col min="2818" max="2818" width="55.140625" style="71" customWidth="1"/>
    <col min="2819" max="2819" width="12.28515625" style="71" customWidth="1"/>
    <col min="2820" max="2820" width="13.7109375" style="71" customWidth="1"/>
    <col min="2821" max="2821" width="12.42578125" style="71" customWidth="1"/>
    <col min="2822" max="2822" width="13.7109375" style="71" customWidth="1"/>
    <col min="2823" max="2823" width="5.42578125" style="71" customWidth="1"/>
    <col min="2824" max="2824" width="11.5703125" style="71" customWidth="1"/>
    <col min="2825" max="3072" width="9.140625" style="71"/>
    <col min="3073" max="3073" width="3.5703125" style="71" customWidth="1"/>
    <col min="3074" max="3074" width="55.140625" style="71" customWidth="1"/>
    <col min="3075" max="3075" width="12.28515625" style="71" customWidth="1"/>
    <col min="3076" max="3076" width="13.7109375" style="71" customWidth="1"/>
    <col min="3077" max="3077" width="12.42578125" style="71" customWidth="1"/>
    <col min="3078" max="3078" width="13.7109375" style="71" customWidth="1"/>
    <col min="3079" max="3079" width="5.42578125" style="71" customWidth="1"/>
    <col min="3080" max="3080" width="11.5703125" style="71" customWidth="1"/>
    <col min="3081" max="3328" width="9.140625" style="71"/>
    <col min="3329" max="3329" width="3.5703125" style="71" customWidth="1"/>
    <col min="3330" max="3330" width="55.140625" style="71" customWidth="1"/>
    <col min="3331" max="3331" width="12.28515625" style="71" customWidth="1"/>
    <col min="3332" max="3332" width="13.7109375" style="71" customWidth="1"/>
    <col min="3333" max="3333" width="12.42578125" style="71" customWidth="1"/>
    <col min="3334" max="3334" width="13.7109375" style="71" customWidth="1"/>
    <col min="3335" max="3335" width="5.42578125" style="71" customWidth="1"/>
    <col min="3336" max="3336" width="11.5703125" style="71" customWidth="1"/>
    <col min="3337" max="3584" width="9.140625" style="71"/>
    <col min="3585" max="3585" width="3.5703125" style="71" customWidth="1"/>
    <col min="3586" max="3586" width="55.140625" style="71" customWidth="1"/>
    <col min="3587" max="3587" width="12.28515625" style="71" customWidth="1"/>
    <col min="3588" max="3588" width="13.7109375" style="71" customWidth="1"/>
    <col min="3589" max="3589" width="12.42578125" style="71" customWidth="1"/>
    <col min="3590" max="3590" width="13.7109375" style="71" customWidth="1"/>
    <col min="3591" max="3591" width="5.42578125" style="71" customWidth="1"/>
    <col min="3592" max="3592" width="11.5703125" style="71" customWidth="1"/>
    <col min="3593" max="3840" width="9.140625" style="71"/>
    <col min="3841" max="3841" width="3.5703125" style="71" customWidth="1"/>
    <col min="3842" max="3842" width="55.140625" style="71" customWidth="1"/>
    <col min="3843" max="3843" width="12.28515625" style="71" customWidth="1"/>
    <col min="3844" max="3844" width="13.7109375" style="71" customWidth="1"/>
    <col min="3845" max="3845" width="12.42578125" style="71" customWidth="1"/>
    <col min="3846" max="3846" width="13.7109375" style="71" customWidth="1"/>
    <col min="3847" max="3847" width="5.42578125" style="71" customWidth="1"/>
    <col min="3848" max="3848" width="11.5703125" style="71" customWidth="1"/>
    <col min="3849" max="4096" width="9.140625" style="71"/>
    <col min="4097" max="4097" width="3.5703125" style="71" customWidth="1"/>
    <col min="4098" max="4098" width="55.140625" style="71" customWidth="1"/>
    <col min="4099" max="4099" width="12.28515625" style="71" customWidth="1"/>
    <col min="4100" max="4100" width="13.7109375" style="71" customWidth="1"/>
    <col min="4101" max="4101" width="12.42578125" style="71" customWidth="1"/>
    <col min="4102" max="4102" width="13.7109375" style="71" customWidth="1"/>
    <col min="4103" max="4103" width="5.42578125" style="71" customWidth="1"/>
    <col min="4104" max="4104" width="11.5703125" style="71" customWidth="1"/>
    <col min="4105" max="4352" width="9.140625" style="71"/>
    <col min="4353" max="4353" width="3.5703125" style="71" customWidth="1"/>
    <col min="4354" max="4354" width="55.140625" style="71" customWidth="1"/>
    <col min="4355" max="4355" width="12.28515625" style="71" customWidth="1"/>
    <col min="4356" max="4356" width="13.7109375" style="71" customWidth="1"/>
    <col min="4357" max="4357" width="12.42578125" style="71" customWidth="1"/>
    <col min="4358" max="4358" width="13.7109375" style="71" customWidth="1"/>
    <col min="4359" max="4359" width="5.42578125" style="71" customWidth="1"/>
    <col min="4360" max="4360" width="11.5703125" style="71" customWidth="1"/>
    <col min="4361" max="4608" width="9.140625" style="71"/>
    <col min="4609" max="4609" width="3.5703125" style="71" customWidth="1"/>
    <col min="4610" max="4610" width="55.140625" style="71" customWidth="1"/>
    <col min="4611" max="4611" width="12.28515625" style="71" customWidth="1"/>
    <col min="4612" max="4612" width="13.7109375" style="71" customWidth="1"/>
    <col min="4613" max="4613" width="12.42578125" style="71" customWidth="1"/>
    <col min="4614" max="4614" width="13.7109375" style="71" customWidth="1"/>
    <col min="4615" max="4615" width="5.42578125" style="71" customWidth="1"/>
    <col min="4616" max="4616" width="11.5703125" style="71" customWidth="1"/>
    <col min="4617" max="4864" width="9.140625" style="71"/>
    <col min="4865" max="4865" width="3.5703125" style="71" customWidth="1"/>
    <col min="4866" max="4866" width="55.140625" style="71" customWidth="1"/>
    <col min="4867" max="4867" width="12.28515625" style="71" customWidth="1"/>
    <col min="4868" max="4868" width="13.7109375" style="71" customWidth="1"/>
    <col min="4869" max="4869" width="12.42578125" style="71" customWidth="1"/>
    <col min="4870" max="4870" width="13.7109375" style="71" customWidth="1"/>
    <col min="4871" max="4871" width="5.42578125" style="71" customWidth="1"/>
    <col min="4872" max="4872" width="11.5703125" style="71" customWidth="1"/>
    <col min="4873" max="5120" width="9.140625" style="71"/>
    <col min="5121" max="5121" width="3.5703125" style="71" customWidth="1"/>
    <col min="5122" max="5122" width="55.140625" style="71" customWidth="1"/>
    <col min="5123" max="5123" width="12.28515625" style="71" customWidth="1"/>
    <col min="5124" max="5124" width="13.7109375" style="71" customWidth="1"/>
    <col min="5125" max="5125" width="12.42578125" style="71" customWidth="1"/>
    <col min="5126" max="5126" width="13.7109375" style="71" customWidth="1"/>
    <col min="5127" max="5127" width="5.42578125" style="71" customWidth="1"/>
    <col min="5128" max="5128" width="11.5703125" style="71" customWidth="1"/>
    <col min="5129" max="5376" width="9.140625" style="71"/>
    <col min="5377" max="5377" width="3.5703125" style="71" customWidth="1"/>
    <col min="5378" max="5378" width="55.140625" style="71" customWidth="1"/>
    <col min="5379" max="5379" width="12.28515625" style="71" customWidth="1"/>
    <col min="5380" max="5380" width="13.7109375" style="71" customWidth="1"/>
    <col min="5381" max="5381" width="12.42578125" style="71" customWidth="1"/>
    <col min="5382" max="5382" width="13.7109375" style="71" customWidth="1"/>
    <col min="5383" max="5383" width="5.42578125" style="71" customWidth="1"/>
    <col min="5384" max="5384" width="11.5703125" style="71" customWidth="1"/>
    <col min="5385" max="5632" width="9.140625" style="71"/>
    <col min="5633" max="5633" width="3.5703125" style="71" customWidth="1"/>
    <col min="5634" max="5634" width="55.140625" style="71" customWidth="1"/>
    <col min="5635" max="5635" width="12.28515625" style="71" customWidth="1"/>
    <col min="5636" max="5636" width="13.7109375" style="71" customWidth="1"/>
    <col min="5637" max="5637" width="12.42578125" style="71" customWidth="1"/>
    <col min="5638" max="5638" width="13.7109375" style="71" customWidth="1"/>
    <col min="5639" max="5639" width="5.42578125" style="71" customWidth="1"/>
    <col min="5640" max="5640" width="11.5703125" style="71" customWidth="1"/>
    <col min="5641" max="5888" width="9.140625" style="71"/>
    <col min="5889" max="5889" width="3.5703125" style="71" customWidth="1"/>
    <col min="5890" max="5890" width="55.140625" style="71" customWidth="1"/>
    <col min="5891" max="5891" width="12.28515625" style="71" customWidth="1"/>
    <col min="5892" max="5892" width="13.7109375" style="71" customWidth="1"/>
    <col min="5893" max="5893" width="12.42578125" style="71" customWidth="1"/>
    <col min="5894" max="5894" width="13.7109375" style="71" customWidth="1"/>
    <col min="5895" max="5895" width="5.42578125" style="71" customWidth="1"/>
    <col min="5896" max="5896" width="11.5703125" style="71" customWidth="1"/>
    <col min="5897" max="6144" width="9.140625" style="71"/>
    <col min="6145" max="6145" width="3.5703125" style="71" customWidth="1"/>
    <col min="6146" max="6146" width="55.140625" style="71" customWidth="1"/>
    <col min="6147" max="6147" width="12.28515625" style="71" customWidth="1"/>
    <col min="6148" max="6148" width="13.7109375" style="71" customWidth="1"/>
    <col min="6149" max="6149" width="12.42578125" style="71" customWidth="1"/>
    <col min="6150" max="6150" width="13.7109375" style="71" customWidth="1"/>
    <col min="6151" max="6151" width="5.42578125" style="71" customWidth="1"/>
    <col min="6152" max="6152" width="11.5703125" style="71" customWidth="1"/>
    <col min="6153" max="6400" width="9.140625" style="71"/>
    <col min="6401" max="6401" width="3.5703125" style="71" customWidth="1"/>
    <col min="6402" max="6402" width="55.140625" style="71" customWidth="1"/>
    <col min="6403" max="6403" width="12.28515625" style="71" customWidth="1"/>
    <col min="6404" max="6404" width="13.7109375" style="71" customWidth="1"/>
    <col min="6405" max="6405" width="12.42578125" style="71" customWidth="1"/>
    <col min="6406" max="6406" width="13.7109375" style="71" customWidth="1"/>
    <col min="6407" max="6407" width="5.42578125" style="71" customWidth="1"/>
    <col min="6408" max="6408" width="11.5703125" style="71" customWidth="1"/>
    <col min="6409" max="6656" width="9.140625" style="71"/>
    <col min="6657" max="6657" width="3.5703125" style="71" customWidth="1"/>
    <col min="6658" max="6658" width="55.140625" style="71" customWidth="1"/>
    <col min="6659" max="6659" width="12.28515625" style="71" customWidth="1"/>
    <col min="6660" max="6660" width="13.7109375" style="71" customWidth="1"/>
    <col min="6661" max="6661" width="12.42578125" style="71" customWidth="1"/>
    <col min="6662" max="6662" width="13.7109375" style="71" customWidth="1"/>
    <col min="6663" max="6663" width="5.42578125" style="71" customWidth="1"/>
    <col min="6664" max="6664" width="11.5703125" style="71" customWidth="1"/>
    <col min="6665" max="6912" width="9.140625" style="71"/>
    <col min="6913" max="6913" width="3.5703125" style="71" customWidth="1"/>
    <col min="6914" max="6914" width="55.140625" style="71" customWidth="1"/>
    <col min="6915" max="6915" width="12.28515625" style="71" customWidth="1"/>
    <col min="6916" max="6916" width="13.7109375" style="71" customWidth="1"/>
    <col min="6917" max="6917" width="12.42578125" style="71" customWidth="1"/>
    <col min="6918" max="6918" width="13.7109375" style="71" customWidth="1"/>
    <col min="6919" max="6919" width="5.42578125" style="71" customWidth="1"/>
    <col min="6920" max="6920" width="11.5703125" style="71" customWidth="1"/>
    <col min="6921" max="7168" width="9.140625" style="71"/>
    <col min="7169" max="7169" width="3.5703125" style="71" customWidth="1"/>
    <col min="7170" max="7170" width="55.140625" style="71" customWidth="1"/>
    <col min="7171" max="7171" width="12.28515625" style="71" customWidth="1"/>
    <col min="7172" max="7172" width="13.7109375" style="71" customWidth="1"/>
    <col min="7173" max="7173" width="12.42578125" style="71" customWidth="1"/>
    <col min="7174" max="7174" width="13.7109375" style="71" customWidth="1"/>
    <col min="7175" max="7175" width="5.42578125" style="71" customWidth="1"/>
    <col min="7176" max="7176" width="11.5703125" style="71" customWidth="1"/>
    <col min="7177" max="7424" width="9.140625" style="71"/>
    <col min="7425" max="7425" width="3.5703125" style="71" customWidth="1"/>
    <col min="7426" max="7426" width="55.140625" style="71" customWidth="1"/>
    <col min="7427" max="7427" width="12.28515625" style="71" customWidth="1"/>
    <col min="7428" max="7428" width="13.7109375" style="71" customWidth="1"/>
    <col min="7429" max="7429" width="12.42578125" style="71" customWidth="1"/>
    <col min="7430" max="7430" width="13.7109375" style="71" customWidth="1"/>
    <col min="7431" max="7431" width="5.42578125" style="71" customWidth="1"/>
    <col min="7432" max="7432" width="11.5703125" style="71" customWidth="1"/>
    <col min="7433" max="7680" width="9.140625" style="71"/>
    <col min="7681" max="7681" width="3.5703125" style="71" customWidth="1"/>
    <col min="7682" max="7682" width="55.140625" style="71" customWidth="1"/>
    <col min="7683" max="7683" width="12.28515625" style="71" customWidth="1"/>
    <col min="7684" max="7684" width="13.7109375" style="71" customWidth="1"/>
    <col min="7685" max="7685" width="12.42578125" style="71" customWidth="1"/>
    <col min="7686" max="7686" width="13.7109375" style="71" customWidth="1"/>
    <col min="7687" max="7687" width="5.42578125" style="71" customWidth="1"/>
    <col min="7688" max="7688" width="11.5703125" style="71" customWidth="1"/>
    <col min="7689" max="7936" width="9.140625" style="71"/>
    <col min="7937" max="7937" width="3.5703125" style="71" customWidth="1"/>
    <col min="7938" max="7938" width="55.140625" style="71" customWidth="1"/>
    <col min="7939" max="7939" width="12.28515625" style="71" customWidth="1"/>
    <col min="7940" max="7940" width="13.7109375" style="71" customWidth="1"/>
    <col min="7941" max="7941" width="12.42578125" style="71" customWidth="1"/>
    <col min="7942" max="7942" width="13.7109375" style="71" customWidth="1"/>
    <col min="7943" max="7943" width="5.42578125" style="71" customWidth="1"/>
    <col min="7944" max="7944" width="11.5703125" style="71" customWidth="1"/>
    <col min="7945" max="8192" width="9.140625" style="71"/>
    <col min="8193" max="8193" width="3.5703125" style="71" customWidth="1"/>
    <col min="8194" max="8194" width="55.140625" style="71" customWidth="1"/>
    <col min="8195" max="8195" width="12.28515625" style="71" customWidth="1"/>
    <col min="8196" max="8196" width="13.7109375" style="71" customWidth="1"/>
    <col min="8197" max="8197" width="12.42578125" style="71" customWidth="1"/>
    <col min="8198" max="8198" width="13.7109375" style="71" customWidth="1"/>
    <col min="8199" max="8199" width="5.42578125" style="71" customWidth="1"/>
    <col min="8200" max="8200" width="11.5703125" style="71" customWidth="1"/>
    <col min="8201" max="8448" width="9.140625" style="71"/>
    <col min="8449" max="8449" width="3.5703125" style="71" customWidth="1"/>
    <col min="8450" max="8450" width="55.140625" style="71" customWidth="1"/>
    <col min="8451" max="8451" width="12.28515625" style="71" customWidth="1"/>
    <col min="8452" max="8452" width="13.7109375" style="71" customWidth="1"/>
    <col min="8453" max="8453" width="12.42578125" style="71" customWidth="1"/>
    <col min="8454" max="8454" width="13.7109375" style="71" customWidth="1"/>
    <col min="8455" max="8455" width="5.42578125" style="71" customWidth="1"/>
    <col min="8456" max="8456" width="11.5703125" style="71" customWidth="1"/>
    <col min="8457" max="8704" width="9.140625" style="71"/>
    <col min="8705" max="8705" width="3.5703125" style="71" customWidth="1"/>
    <col min="8706" max="8706" width="55.140625" style="71" customWidth="1"/>
    <col min="8707" max="8707" width="12.28515625" style="71" customWidth="1"/>
    <col min="8708" max="8708" width="13.7109375" style="71" customWidth="1"/>
    <col min="8709" max="8709" width="12.42578125" style="71" customWidth="1"/>
    <col min="8710" max="8710" width="13.7109375" style="71" customWidth="1"/>
    <col min="8711" max="8711" width="5.42578125" style="71" customWidth="1"/>
    <col min="8712" max="8712" width="11.5703125" style="71" customWidth="1"/>
    <col min="8713" max="8960" width="9.140625" style="71"/>
    <col min="8961" max="8961" width="3.5703125" style="71" customWidth="1"/>
    <col min="8962" max="8962" width="55.140625" style="71" customWidth="1"/>
    <col min="8963" max="8963" width="12.28515625" style="71" customWidth="1"/>
    <col min="8964" max="8964" width="13.7109375" style="71" customWidth="1"/>
    <col min="8965" max="8965" width="12.42578125" style="71" customWidth="1"/>
    <col min="8966" max="8966" width="13.7109375" style="71" customWidth="1"/>
    <col min="8967" max="8967" width="5.42578125" style="71" customWidth="1"/>
    <col min="8968" max="8968" width="11.5703125" style="71" customWidth="1"/>
    <col min="8969" max="9216" width="9.140625" style="71"/>
    <col min="9217" max="9217" width="3.5703125" style="71" customWidth="1"/>
    <col min="9218" max="9218" width="55.140625" style="71" customWidth="1"/>
    <col min="9219" max="9219" width="12.28515625" style="71" customWidth="1"/>
    <col min="9220" max="9220" width="13.7109375" style="71" customWidth="1"/>
    <col min="9221" max="9221" width="12.42578125" style="71" customWidth="1"/>
    <col min="9222" max="9222" width="13.7109375" style="71" customWidth="1"/>
    <col min="9223" max="9223" width="5.42578125" style="71" customWidth="1"/>
    <col min="9224" max="9224" width="11.5703125" style="71" customWidth="1"/>
    <col min="9225" max="9472" width="9.140625" style="71"/>
    <col min="9473" max="9473" width="3.5703125" style="71" customWidth="1"/>
    <col min="9474" max="9474" width="55.140625" style="71" customWidth="1"/>
    <col min="9475" max="9475" width="12.28515625" style="71" customWidth="1"/>
    <col min="9476" max="9476" width="13.7109375" style="71" customWidth="1"/>
    <col min="9477" max="9477" width="12.42578125" style="71" customWidth="1"/>
    <col min="9478" max="9478" width="13.7109375" style="71" customWidth="1"/>
    <col min="9479" max="9479" width="5.42578125" style="71" customWidth="1"/>
    <col min="9480" max="9480" width="11.5703125" style="71" customWidth="1"/>
    <col min="9481" max="9728" width="9.140625" style="71"/>
    <col min="9729" max="9729" width="3.5703125" style="71" customWidth="1"/>
    <col min="9730" max="9730" width="55.140625" style="71" customWidth="1"/>
    <col min="9731" max="9731" width="12.28515625" style="71" customWidth="1"/>
    <col min="9732" max="9732" width="13.7109375" style="71" customWidth="1"/>
    <col min="9733" max="9733" width="12.42578125" style="71" customWidth="1"/>
    <col min="9734" max="9734" width="13.7109375" style="71" customWidth="1"/>
    <col min="9735" max="9735" width="5.42578125" style="71" customWidth="1"/>
    <col min="9736" max="9736" width="11.5703125" style="71" customWidth="1"/>
    <col min="9737" max="9984" width="9.140625" style="71"/>
    <col min="9985" max="9985" width="3.5703125" style="71" customWidth="1"/>
    <col min="9986" max="9986" width="55.140625" style="71" customWidth="1"/>
    <col min="9987" max="9987" width="12.28515625" style="71" customWidth="1"/>
    <col min="9988" max="9988" width="13.7109375" style="71" customWidth="1"/>
    <col min="9989" max="9989" width="12.42578125" style="71" customWidth="1"/>
    <col min="9990" max="9990" width="13.7109375" style="71" customWidth="1"/>
    <col min="9991" max="9991" width="5.42578125" style="71" customWidth="1"/>
    <col min="9992" max="9992" width="11.5703125" style="71" customWidth="1"/>
    <col min="9993" max="10240" width="9.140625" style="71"/>
    <col min="10241" max="10241" width="3.5703125" style="71" customWidth="1"/>
    <col min="10242" max="10242" width="55.140625" style="71" customWidth="1"/>
    <col min="10243" max="10243" width="12.28515625" style="71" customWidth="1"/>
    <col min="10244" max="10244" width="13.7109375" style="71" customWidth="1"/>
    <col min="10245" max="10245" width="12.42578125" style="71" customWidth="1"/>
    <col min="10246" max="10246" width="13.7109375" style="71" customWidth="1"/>
    <col min="10247" max="10247" width="5.42578125" style="71" customWidth="1"/>
    <col min="10248" max="10248" width="11.5703125" style="71" customWidth="1"/>
    <col min="10249" max="10496" width="9.140625" style="71"/>
    <col min="10497" max="10497" width="3.5703125" style="71" customWidth="1"/>
    <col min="10498" max="10498" width="55.140625" style="71" customWidth="1"/>
    <col min="10499" max="10499" width="12.28515625" style="71" customWidth="1"/>
    <col min="10500" max="10500" width="13.7109375" style="71" customWidth="1"/>
    <col min="10501" max="10501" width="12.42578125" style="71" customWidth="1"/>
    <col min="10502" max="10502" width="13.7109375" style="71" customWidth="1"/>
    <col min="10503" max="10503" width="5.42578125" style="71" customWidth="1"/>
    <col min="10504" max="10504" width="11.5703125" style="71" customWidth="1"/>
    <col min="10505" max="10752" width="9.140625" style="71"/>
    <col min="10753" max="10753" width="3.5703125" style="71" customWidth="1"/>
    <col min="10754" max="10754" width="55.140625" style="71" customWidth="1"/>
    <col min="10755" max="10755" width="12.28515625" style="71" customWidth="1"/>
    <col min="10756" max="10756" width="13.7109375" style="71" customWidth="1"/>
    <col min="10757" max="10757" width="12.42578125" style="71" customWidth="1"/>
    <col min="10758" max="10758" width="13.7109375" style="71" customWidth="1"/>
    <col min="10759" max="10759" width="5.42578125" style="71" customWidth="1"/>
    <col min="10760" max="10760" width="11.5703125" style="71" customWidth="1"/>
    <col min="10761" max="11008" width="9.140625" style="71"/>
    <col min="11009" max="11009" width="3.5703125" style="71" customWidth="1"/>
    <col min="11010" max="11010" width="55.140625" style="71" customWidth="1"/>
    <col min="11011" max="11011" width="12.28515625" style="71" customWidth="1"/>
    <col min="11012" max="11012" width="13.7109375" style="71" customWidth="1"/>
    <col min="11013" max="11013" width="12.42578125" style="71" customWidth="1"/>
    <col min="11014" max="11014" width="13.7109375" style="71" customWidth="1"/>
    <col min="11015" max="11015" width="5.42578125" style="71" customWidth="1"/>
    <col min="11016" max="11016" width="11.5703125" style="71" customWidth="1"/>
    <col min="11017" max="11264" width="9.140625" style="71"/>
    <col min="11265" max="11265" width="3.5703125" style="71" customWidth="1"/>
    <col min="11266" max="11266" width="55.140625" style="71" customWidth="1"/>
    <col min="11267" max="11267" width="12.28515625" style="71" customWidth="1"/>
    <col min="11268" max="11268" width="13.7109375" style="71" customWidth="1"/>
    <col min="11269" max="11269" width="12.42578125" style="71" customWidth="1"/>
    <col min="11270" max="11270" width="13.7109375" style="71" customWidth="1"/>
    <col min="11271" max="11271" width="5.42578125" style="71" customWidth="1"/>
    <col min="11272" max="11272" width="11.5703125" style="71" customWidth="1"/>
    <col min="11273" max="11520" width="9.140625" style="71"/>
    <col min="11521" max="11521" width="3.5703125" style="71" customWidth="1"/>
    <col min="11522" max="11522" width="55.140625" style="71" customWidth="1"/>
    <col min="11523" max="11523" width="12.28515625" style="71" customWidth="1"/>
    <col min="11524" max="11524" width="13.7109375" style="71" customWidth="1"/>
    <col min="11525" max="11525" width="12.42578125" style="71" customWidth="1"/>
    <col min="11526" max="11526" width="13.7109375" style="71" customWidth="1"/>
    <col min="11527" max="11527" width="5.42578125" style="71" customWidth="1"/>
    <col min="11528" max="11528" width="11.5703125" style="71" customWidth="1"/>
    <col min="11529" max="11776" width="9.140625" style="71"/>
    <col min="11777" max="11777" width="3.5703125" style="71" customWidth="1"/>
    <col min="11778" max="11778" width="55.140625" style="71" customWidth="1"/>
    <col min="11779" max="11779" width="12.28515625" style="71" customWidth="1"/>
    <col min="11780" max="11780" width="13.7109375" style="71" customWidth="1"/>
    <col min="11781" max="11781" width="12.42578125" style="71" customWidth="1"/>
    <col min="11782" max="11782" width="13.7109375" style="71" customWidth="1"/>
    <col min="11783" max="11783" width="5.42578125" style="71" customWidth="1"/>
    <col min="11784" max="11784" width="11.5703125" style="71" customWidth="1"/>
    <col min="11785" max="12032" width="9.140625" style="71"/>
    <col min="12033" max="12033" width="3.5703125" style="71" customWidth="1"/>
    <col min="12034" max="12034" width="55.140625" style="71" customWidth="1"/>
    <col min="12035" max="12035" width="12.28515625" style="71" customWidth="1"/>
    <col min="12036" max="12036" width="13.7109375" style="71" customWidth="1"/>
    <col min="12037" max="12037" width="12.42578125" style="71" customWidth="1"/>
    <col min="12038" max="12038" width="13.7109375" style="71" customWidth="1"/>
    <col min="12039" max="12039" width="5.42578125" style="71" customWidth="1"/>
    <col min="12040" max="12040" width="11.5703125" style="71" customWidth="1"/>
    <col min="12041" max="12288" width="9.140625" style="71"/>
    <col min="12289" max="12289" width="3.5703125" style="71" customWidth="1"/>
    <col min="12290" max="12290" width="55.140625" style="71" customWidth="1"/>
    <col min="12291" max="12291" width="12.28515625" style="71" customWidth="1"/>
    <col min="12292" max="12292" width="13.7109375" style="71" customWidth="1"/>
    <col min="12293" max="12293" width="12.42578125" style="71" customWidth="1"/>
    <col min="12294" max="12294" width="13.7109375" style="71" customWidth="1"/>
    <col min="12295" max="12295" width="5.42578125" style="71" customWidth="1"/>
    <col min="12296" max="12296" width="11.5703125" style="71" customWidth="1"/>
    <col min="12297" max="12544" width="9.140625" style="71"/>
    <col min="12545" max="12545" width="3.5703125" style="71" customWidth="1"/>
    <col min="12546" max="12546" width="55.140625" style="71" customWidth="1"/>
    <col min="12547" max="12547" width="12.28515625" style="71" customWidth="1"/>
    <col min="12548" max="12548" width="13.7109375" style="71" customWidth="1"/>
    <col min="12549" max="12549" width="12.42578125" style="71" customWidth="1"/>
    <col min="12550" max="12550" width="13.7109375" style="71" customWidth="1"/>
    <col min="12551" max="12551" width="5.42578125" style="71" customWidth="1"/>
    <col min="12552" max="12552" width="11.5703125" style="71" customWidth="1"/>
    <col min="12553" max="12800" width="9.140625" style="71"/>
    <col min="12801" max="12801" width="3.5703125" style="71" customWidth="1"/>
    <col min="12802" max="12802" width="55.140625" style="71" customWidth="1"/>
    <col min="12803" max="12803" width="12.28515625" style="71" customWidth="1"/>
    <col min="12804" max="12804" width="13.7109375" style="71" customWidth="1"/>
    <col min="12805" max="12805" width="12.42578125" style="71" customWidth="1"/>
    <col min="12806" max="12806" width="13.7109375" style="71" customWidth="1"/>
    <col min="12807" max="12807" width="5.42578125" style="71" customWidth="1"/>
    <col min="12808" max="12808" width="11.5703125" style="71" customWidth="1"/>
    <col min="12809" max="13056" width="9.140625" style="71"/>
    <col min="13057" max="13057" width="3.5703125" style="71" customWidth="1"/>
    <col min="13058" max="13058" width="55.140625" style="71" customWidth="1"/>
    <col min="13059" max="13059" width="12.28515625" style="71" customWidth="1"/>
    <col min="13060" max="13060" width="13.7109375" style="71" customWidth="1"/>
    <col min="13061" max="13061" width="12.42578125" style="71" customWidth="1"/>
    <col min="13062" max="13062" width="13.7109375" style="71" customWidth="1"/>
    <col min="13063" max="13063" width="5.42578125" style="71" customWidth="1"/>
    <col min="13064" max="13064" width="11.5703125" style="71" customWidth="1"/>
    <col min="13065" max="13312" width="9.140625" style="71"/>
    <col min="13313" max="13313" width="3.5703125" style="71" customWidth="1"/>
    <col min="13314" max="13314" width="55.140625" style="71" customWidth="1"/>
    <col min="13315" max="13315" width="12.28515625" style="71" customWidth="1"/>
    <col min="13316" max="13316" width="13.7109375" style="71" customWidth="1"/>
    <col min="13317" max="13317" width="12.42578125" style="71" customWidth="1"/>
    <col min="13318" max="13318" width="13.7109375" style="71" customWidth="1"/>
    <col min="13319" max="13319" width="5.42578125" style="71" customWidth="1"/>
    <col min="13320" max="13320" width="11.5703125" style="71" customWidth="1"/>
    <col min="13321" max="13568" width="9.140625" style="71"/>
    <col min="13569" max="13569" width="3.5703125" style="71" customWidth="1"/>
    <col min="13570" max="13570" width="55.140625" style="71" customWidth="1"/>
    <col min="13571" max="13571" width="12.28515625" style="71" customWidth="1"/>
    <col min="13572" max="13572" width="13.7109375" style="71" customWidth="1"/>
    <col min="13573" max="13573" width="12.42578125" style="71" customWidth="1"/>
    <col min="13574" max="13574" width="13.7109375" style="71" customWidth="1"/>
    <col min="13575" max="13575" width="5.42578125" style="71" customWidth="1"/>
    <col min="13576" max="13576" width="11.5703125" style="71" customWidth="1"/>
    <col min="13577" max="13824" width="9.140625" style="71"/>
    <col min="13825" max="13825" width="3.5703125" style="71" customWidth="1"/>
    <col min="13826" max="13826" width="55.140625" style="71" customWidth="1"/>
    <col min="13827" max="13827" width="12.28515625" style="71" customWidth="1"/>
    <col min="13828" max="13828" width="13.7109375" style="71" customWidth="1"/>
    <col min="13829" max="13829" width="12.42578125" style="71" customWidth="1"/>
    <col min="13830" max="13830" width="13.7109375" style="71" customWidth="1"/>
    <col min="13831" max="13831" width="5.42578125" style="71" customWidth="1"/>
    <col min="13832" max="13832" width="11.5703125" style="71" customWidth="1"/>
    <col min="13833" max="14080" width="9.140625" style="71"/>
    <col min="14081" max="14081" width="3.5703125" style="71" customWidth="1"/>
    <col min="14082" max="14082" width="55.140625" style="71" customWidth="1"/>
    <col min="14083" max="14083" width="12.28515625" style="71" customWidth="1"/>
    <col min="14084" max="14084" width="13.7109375" style="71" customWidth="1"/>
    <col min="14085" max="14085" width="12.42578125" style="71" customWidth="1"/>
    <col min="14086" max="14086" width="13.7109375" style="71" customWidth="1"/>
    <col min="14087" max="14087" width="5.42578125" style="71" customWidth="1"/>
    <col min="14088" max="14088" width="11.5703125" style="71" customWidth="1"/>
    <col min="14089" max="14336" width="9.140625" style="71"/>
    <col min="14337" max="14337" width="3.5703125" style="71" customWidth="1"/>
    <col min="14338" max="14338" width="55.140625" style="71" customWidth="1"/>
    <col min="14339" max="14339" width="12.28515625" style="71" customWidth="1"/>
    <col min="14340" max="14340" width="13.7109375" style="71" customWidth="1"/>
    <col min="14341" max="14341" width="12.42578125" style="71" customWidth="1"/>
    <col min="14342" max="14342" width="13.7109375" style="71" customWidth="1"/>
    <col min="14343" max="14343" width="5.42578125" style="71" customWidth="1"/>
    <col min="14344" max="14344" width="11.5703125" style="71" customWidth="1"/>
    <col min="14345" max="14592" width="9.140625" style="71"/>
    <col min="14593" max="14593" width="3.5703125" style="71" customWidth="1"/>
    <col min="14594" max="14594" width="55.140625" style="71" customWidth="1"/>
    <col min="14595" max="14595" width="12.28515625" style="71" customWidth="1"/>
    <col min="14596" max="14596" width="13.7109375" style="71" customWidth="1"/>
    <col min="14597" max="14597" width="12.42578125" style="71" customWidth="1"/>
    <col min="14598" max="14598" width="13.7109375" style="71" customWidth="1"/>
    <col min="14599" max="14599" width="5.42578125" style="71" customWidth="1"/>
    <col min="14600" max="14600" width="11.5703125" style="71" customWidth="1"/>
    <col min="14601" max="14848" width="9.140625" style="71"/>
    <col min="14849" max="14849" width="3.5703125" style="71" customWidth="1"/>
    <col min="14850" max="14850" width="55.140625" style="71" customWidth="1"/>
    <col min="14851" max="14851" width="12.28515625" style="71" customWidth="1"/>
    <col min="14852" max="14852" width="13.7109375" style="71" customWidth="1"/>
    <col min="14853" max="14853" width="12.42578125" style="71" customWidth="1"/>
    <col min="14854" max="14854" width="13.7109375" style="71" customWidth="1"/>
    <col min="14855" max="14855" width="5.42578125" style="71" customWidth="1"/>
    <col min="14856" max="14856" width="11.5703125" style="71" customWidth="1"/>
    <col min="14857" max="15104" width="9.140625" style="71"/>
    <col min="15105" max="15105" width="3.5703125" style="71" customWidth="1"/>
    <col min="15106" max="15106" width="55.140625" style="71" customWidth="1"/>
    <col min="15107" max="15107" width="12.28515625" style="71" customWidth="1"/>
    <col min="15108" max="15108" width="13.7109375" style="71" customWidth="1"/>
    <col min="15109" max="15109" width="12.42578125" style="71" customWidth="1"/>
    <col min="15110" max="15110" width="13.7109375" style="71" customWidth="1"/>
    <col min="15111" max="15111" width="5.42578125" style="71" customWidth="1"/>
    <col min="15112" max="15112" width="11.5703125" style="71" customWidth="1"/>
    <col min="15113" max="15360" width="9.140625" style="71"/>
    <col min="15361" max="15361" width="3.5703125" style="71" customWidth="1"/>
    <col min="15362" max="15362" width="55.140625" style="71" customWidth="1"/>
    <col min="15363" max="15363" width="12.28515625" style="71" customWidth="1"/>
    <col min="15364" max="15364" width="13.7109375" style="71" customWidth="1"/>
    <col min="15365" max="15365" width="12.42578125" style="71" customWidth="1"/>
    <col min="15366" max="15366" width="13.7109375" style="71" customWidth="1"/>
    <col min="15367" max="15367" width="5.42578125" style="71" customWidth="1"/>
    <col min="15368" max="15368" width="11.5703125" style="71" customWidth="1"/>
    <col min="15369" max="15616" width="9.140625" style="71"/>
    <col min="15617" max="15617" width="3.5703125" style="71" customWidth="1"/>
    <col min="15618" max="15618" width="55.140625" style="71" customWidth="1"/>
    <col min="15619" max="15619" width="12.28515625" style="71" customWidth="1"/>
    <col min="15620" max="15620" width="13.7109375" style="71" customWidth="1"/>
    <col min="15621" max="15621" width="12.42578125" style="71" customWidth="1"/>
    <col min="15622" max="15622" width="13.7109375" style="71" customWidth="1"/>
    <col min="15623" max="15623" width="5.42578125" style="71" customWidth="1"/>
    <col min="15624" max="15624" width="11.5703125" style="71" customWidth="1"/>
    <col min="15625" max="15872" width="9.140625" style="71"/>
    <col min="15873" max="15873" width="3.5703125" style="71" customWidth="1"/>
    <col min="15874" max="15874" width="55.140625" style="71" customWidth="1"/>
    <col min="15875" max="15875" width="12.28515625" style="71" customWidth="1"/>
    <col min="15876" max="15876" width="13.7109375" style="71" customWidth="1"/>
    <col min="15877" max="15877" width="12.42578125" style="71" customWidth="1"/>
    <col min="15878" max="15878" width="13.7109375" style="71" customWidth="1"/>
    <col min="15879" max="15879" width="5.42578125" style="71" customWidth="1"/>
    <col min="15880" max="15880" width="11.5703125" style="71" customWidth="1"/>
    <col min="15881" max="16128" width="9.140625" style="71"/>
    <col min="16129" max="16129" width="3.5703125" style="71" customWidth="1"/>
    <col min="16130" max="16130" width="55.140625" style="71" customWidth="1"/>
    <col min="16131" max="16131" width="12.28515625" style="71" customWidth="1"/>
    <col min="16132" max="16132" width="13.7109375" style="71" customWidth="1"/>
    <col min="16133" max="16133" width="12.42578125" style="71" customWidth="1"/>
    <col min="16134" max="16134" width="13.7109375" style="71" customWidth="1"/>
    <col min="16135" max="16135" width="5.42578125" style="71" customWidth="1"/>
    <col min="16136" max="16136" width="11.5703125" style="71" customWidth="1"/>
    <col min="16137" max="16384" width="9.140625" style="71"/>
  </cols>
  <sheetData>
    <row r="1" spans="1:6" ht="20.100000000000001" customHeight="1" x14ac:dyDescent="0.25">
      <c r="A1" s="13"/>
      <c r="B1" s="14"/>
      <c r="D1" s="36" t="s">
        <v>146</v>
      </c>
      <c r="E1" s="1"/>
      <c r="F1" s="14"/>
    </row>
    <row r="2" spans="1:6" ht="20.100000000000001" customHeight="1" x14ac:dyDescent="0.25">
      <c r="D2" s="36"/>
      <c r="E2" s="1"/>
      <c r="F2" s="16"/>
    </row>
    <row r="3" spans="1:6" ht="15" customHeight="1" x14ac:dyDescent="0.25">
      <c r="D3" s="125" t="s">
        <v>192</v>
      </c>
      <c r="E3" s="125"/>
      <c r="F3" s="125"/>
    </row>
    <row r="4" spans="1:6" ht="15" customHeight="1" x14ac:dyDescent="0.25">
      <c r="D4" s="58"/>
      <c r="E4" s="1"/>
      <c r="F4" s="13"/>
    </row>
    <row r="5" spans="1:6" ht="28.5" customHeight="1" x14ac:dyDescent="0.2"/>
    <row r="6" spans="1:6" ht="19.5" customHeight="1" x14ac:dyDescent="0.2">
      <c r="A6" s="151" t="s">
        <v>58</v>
      </c>
      <c r="B6" s="152"/>
      <c r="C6" s="152"/>
      <c r="D6" s="152"/>
      <c r="E6" s="152"/>
      <c r="F6" s="152"/>
    </row>
    <row r="7" spans="1:6" ht="30" customHeight="1" x14ac:dyDescent="0.2">
      <c r="A7" s="127" t="s">
        <v>12</v>
      </c>
      <c r="B7" s="127"/>
      <c r="C7" s="127"/>
      <c r="D7" s="127"/>
      <c r="E7" s="127"/>
      <c r="F7" s="127"/>
    </row>
    <row r="8" spans="1:6" ht="20.100000000000001" customHeight="1" x14ac:dyDescent="0.2">
      <c r="A8" s="57"/>
      <c r="B8" s="57"/>
      <c r="C8" s="57"/>
      <c r="D8" s="57"/>
      <c r="E8" s="57"/>
      <c r="F8" s="57"/>
    </row>
    <row r="9" spans="1:6" ht="20.25" customHeight="1" x14ac:dyDescent="0.2">
      <c r="A9" s="128" t="s">
        <v>0</v>
      </c>
      <c r="B9" s="148" t="s">
        <v>1</v>
      </c>
      <c r="C9" s="128" t="s">
        <v>17</v>
      </c>
      <c r="D9" s="128" t="s">
        <v>53</v>
      </c>
      <c r="E9" s="128" t="s">
        <v>54</v>
      </c>
      <c r="F9" s="128" t="s">
        <v>4</v>
      </c>
    </row>
    <row r="10" spans="1:6" ht="24.75" customHeight="1" x14ac:dyDescent="0.2">
      <c r="A10" s="128"/>
      <c r="B10" s="148"/>
      <c r="C10" s="128"/>
      <c r="D10" s="128"/>
      <c r="E10" s="128"/>
      <c r="F10" s="128"/>
    </row>
    <row r="11" spans="1:6" ht="32.25" customHeight="1" x14ac:dyDescent="0.2">
      <c r="A11" s="72">
        <v>1</v>
      </c>
      <c r="B11" s="60" t="s">
        <v>59</v>
      </c>
      <c r="C11" s="59" t="s">
        <v>60</v>
      </c>
      <c r="D11" s="6">
        <v>26600</v>
      </c>
      <c r="E11" s="6">
        <f>D11*0.2</f>
        <v>5320</v>
      </c>
      <c r="F11" s="6">
        <f t="shared" ref="F11:F17" si="0">D11+E11</f>
        <v>31920</v>
      </c>
    </row>
    <row r="12" spans="1:6" ht="32.25" customHeight="1" x14ac:dyDescent="0.2">
      <c r="A12" s="72">
        <v>2</v>
      </c>
      <c r="B12" s="60" t="s">
        <v>61</v>
      </c>
      <c r="C12" s="59" t="s">
        <v>62</v>
      </c>
      <c r="D12" s="6">
        <v>26600</v>
      </c>
      <c r="E12" s="6">
        <f t="shared" ref="E12:E17" si="1">D12*0.2</f>
        <v>5320</v>
      </c>
      <c r="F12" s="6">
        <f t="shared" si="0"/>
        <v>31920</v>
      </c>
    </row>
    <row r="13" spans="1:6" ht="32.25" customHeight="1" x14ac:dyDescent="0.2">
      <c r="A13" s="72">
        <v>3</v>
      </c>
      <c r="B13" s="60" t="s">
        <v>63</v>
      </c>
      <c r="C13" s="59" t="s">
        <v>62</v>
      </c>
      <c r="D13" s="6">
        <v>26600</v>
      </c>
      <c r="E13" s="6">
        <f t="shared" si="1"/>
        <v>5320</v>
      </c>
      <c r="F13" s="6">
        <f t="shared" si="0"/>
        <v>31920</v>
      </c>
    </row>
    <row r="14" spans="1:6" ht="32.25" customHeight="1" x14ac:dyDescent="0.2">
      <c r="A14" s="72">
        <v>4</v>
      </c>
      <c r="B14" s="60" t="s">
        <v>64</v>
      </c>
      <c r="C14" s="59" t="s">
        <v>62</v>
      </c>
      <c r="D14" s="6">
        <v>26600</v>
      </c>
      <c r="E14" s="6">
        <f t="shared" si="1"/>
        <v>5320</v>
      </c>
      <c r="F14" s="6">
        <f t="shared" si="0"/>
        <v>31920</v>
      </c>
    </row>
    <row r="15" spans="1:6" ht="47.25" x14ac:dyDescent="0.2">
      <c r="A15" s="72">
        <v>5</v>
      </c>
      <c r="B15" s="60" t="s">
        <v>65</v>
      </c>
      <c r="C15" s="59" t="s">
        <v>66</v>
      </c>
      <c r="D15" s="6">
        <v>26600</v>
      </c>
      <c r="E15" s="6">
        <f t="shared" si="1"/>
        <v>5320</v>
      </c>
      <c r="F15" s="6">
        <f t="shared" si="0"/>
        <v>31920</v>
      </c>
    </row>
    <row r="16" spans="1:6" ht="32.25" customHeight="1" x14ac:dyDescent="0.2">
      <c r="A16" s="72">
        <v>6</v>
      </c>
      <c r="B16" s="60" t="s">
        <v>67</v>
      </c>
      <c r="C16" s="59" t="s">
        <v>68</v>
      </c>
      <c r="D16" s="6">
        <v>35850</v>
      </c>
      <c r="E16" s="6">
        <f t="shared" si="1"/>
        <v>7170</v>
      </c>
      <c r="F16" s="6">
        <f t="shared" si="0"/>
        <v>43020</v>
      </c>
    </row>
    <row r="17" spans="1:6" ht="32.25" customHeight="1" x14ac:dyDescent="0.2">
      <c r="A17" s="72">
        <v>7</v>
      </c>
      <c r="B17" s="60" t="s">
        <v>69</v>
      </c>
      <c r="C17" s="59" t="s">
        <v>68</v>
      </c>
      <c r="D17" s="6">
        <v>35850</v>
      </c>
      <c r="E17" s="6">
        <f t="shared" si="1"/>
        <v>7170</v>
      </c>
      <c r="F17" s="6">
        <f t="shared" si="0"/>
        <v>43020</v>
      </c>
    </row>
    <row r="18" spans="1:6" ht="45.75" customHeight="1" x14ac:dyDescent="0.2">
      <c r="A18" s="129" t="s">
        <v>70</v>
      </c>
      <c r="B18" s="129"/>
      <c r="C18" s="129"/>
      <c r="D18" s="129"/>
      <c r="E18" s="129"/>
      <c r="F18" s="129"/>
    </row>
    <row r="19" spans="1:6" ht="12.75" customHeight="1" x14ac:dyDescent="0.2">
      <c r="B19" s="149"/>
      <c r="C19" s="149"/>
      <c r="D19" s="149"/>
      <c r="E19" s="149"/>
      <c r="F19" s="149"/>
    </row>
    <row r="21" spans="1:6" x14ac:dyDescent="0.2">
      <c r="A21" s="150"/>
      <c r="B21" s="150"/>
      <c r="C21" s="150"/>
      <c r="D21" s="146"/>
      <c r="E21" s="146"/>
      <c r="F21" s="146"/>
    </row>
    <row r="24" spans="1:6" x14ac:dyDescent="0.2">
      <c r="B24" s="70"/>
      <c r="C24" s="70"/>
      <c r="D24" s="73"/>
      <c r="E24" s="73"/>
    </row>
    <row r="25" spans="1:6" x14ac:dyDescent="0.2">
      <c r="B25" s="15"/>
      <c r="C25" s="15"/>
    </row>
    <row r="26" spans="1:6" x14ac:dyDescent="0.2">
      <c r="B26" s="147"/>
      <c r="C26" s="147"/>
    </row>
    <row r="33" ht="12.75" customHeight="1" x14ac:dyDescent="0.2"/>
    <row r="38" ht="17.100000000000001" customHeight="1" x14ac:dyDescent="0.2"/>
    <row r="39" ht="17.100000000000001" customHeight="1" x14ac:dyDescent="0.2"/>
    <row r="40" ht="17.100000000000001" customHeight="1" x14ac:dyDescent="0.2"/>
    <row r="41" ht="17.100000000000001" customHeight="1" x14ac:dyDescent="0.2"/>
  </sheetData>
  <mergeCells count="14">
    <mergeCell ref="D21:F21"/>
    <mergeCell ref="B26:C26"/>
    <mergeCell ref="D3:F3"/>
    <mergeCell ref="A9:A10"/>
    <mergeCell ref="B9:B10"/>
    <mergeCell ref="C9:C10"/>
    <mergeCell ref="D9:D10"/>
    <mergeCell ref="E9:E10"/>
    <mergeCell ref="F9:F10"/>
    <mergeCell ref="A18:F18"/>
    <mergeCell ref="B19:F19"/>
    <mergeCell ref="A21:C21"/>
    <mergeCell ref="A7:F7"/>
    <mergeCell ref="A6:F6"/>
  </mergeCells>
  <pageMargins left="0.70866141732283472" right="0.27559055118110237" top="0.51181102362204722" bottom="0.98425196850393704" header="0.39370078740157483" footer="0.51181102362204722"/>
  <pageSetup paperSize="9" scale="84" orientation="portrait" r:id="rId1"/>
  <headerFooter alignWithMargins="0"/>
  <rowBreaks count="1" manualBreakCount="1">
    <brk id="2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0"/>
  <sheetViews>
    <sheetView view="pageBreakPreview" zoomScaleNormal="100" zoomScaleSheetLayoutView="100" workbookViewId="0">
      <selection activeCell="D3" sqref="D3:F3"/>
    </sheetView>
  </sheetViews>
  <sheetFormatPr defaultRowHeight="15.75" x14ac:dyDescent="0.2"/>
  <cols>
    <col min="1" max="1" width="26.5703125" style="76" customWidth="1"/>
    <col min="2" max="2" width="23.7109375" style="76" customWidth="1"/>
    <col min="3" max="3" width="11.140625" style="76" customWidth="1"/>
    <col min="4" max="6" width="12.42578125" style="76" customWidth="1"/>
    <col min="7" max="7" width="9.140625" style="76"/>
    <col min="8" max="8" width="6.28515625" style="76" customWidth="1"/>
    <col min="9" max="256" width="9.140625" style="76"/>
    <col min="257" max="257" width="26.5703125" style="76" customWidth="1"/>
    <col min="258" max="258" width="23.7109375" style="76" customWidth="1"/>
    <col min="259" max="259" width="11.140625" style="76" customWidth="1"/>
    <col min="260" max="262" width="12.42578125" style="76" customWidth="1"/>
    <col min="263" max="263" width="9.140625" style="76"/>
    <col min="264" max="264" width="6.28515625" style="76" customWidth="1"/>
    <col min="265" max="512" width="9.140625" style="76"/>
    <col min="513" max="513" width="26.5703125" style="76" customWidth="1"/>
    <col min="514" max="514" width="23.7109375" style="76" customWidth="1"/>
    <col min="515" max="515" width="11.140625" style="76" customWidth="1"/>
    <col min="516" max="518" width="12.42578125" style="76" customWidth="1"/>
    <col min="519" max="519" width="9.140625" style="76"/>
    <col min="520" max="520" width="6.28515625" style="76" customWidth="1"/>
    <col min="521" max="768" width="9.140625" style="76"/>
    <col min="769" max="769" width="26.5703125" style="76" customWidth="1"/>
    <col min="770" max="770" width="23.7109375" style="76" customWidth="1"/>
    <col min="771" max="771" width="11.140625" style="76" customWidth="1"/>
    <col min="772" max="774" width="12.42578125" style="76" customWidth="1"/>
    <col min="775" max="775" width="9.140625" style="76"/>
    <col min="776" max="776" width="6.28515625" style="76" customWidth="1"/>
    <col min="777" max="1024" width="9.140625" style="76"/>
    <col min="1025" max="1025" width="26.5703125" style="76" customWidth="1"/>
    <col min="1026" max="1026" width="23.7109375" style="76" customWidth="1"/>
    <col min="1027" max="1027" width="11.140625" style="76" customWidth="1"/>
    <col min="1028" max="1030" width="12.42578125" style="76" customWidth="1"/>
    <col min="1031" max="1031" width="9.140625" style="76"/>
    <col min="1032" max="1032" width="6.28515625" style="76" customWidth="1"/>
    <col min="1033" max="1280" width="9.140625" style="76"/>
    <col min="1281" max="1281" width="26.5703125" style="76" customWidth="1"/>
    <col min="1282" max="1282" width="23.7109375" style="76" customWidth="1"/>
    <col min="1283" max="1283" width="11.140625" style="76" customWidth="1"/>
    <col min="1284" max="1286" width="12.42578125" style="76" customWidth="1"/>
    <col min="1287" max="1287" width="9.140625" style="76"/>
    <col min="1288" max="1288" width="6.28515625" style="76" customWidth="1"/>
    <col min="1289" max="1536" width="9.140625" style="76"/>
    <col min="1537" max="1537" width="26.5703125" style="76" customWidth="1"/>
    <col min="1538" max="1538" width="23.7109375" style="76" customWidth="1"/>
    <col min="1539" max="1539" width="11.140625" style="76" customWidth="1"/>
    <col min="1540" max="1542" width="12.42578125" style="76" customWidth="1"/>
    <col min="1543" max="1543" width="9.140625" style="76"/>
    <col min="1544" max="1544" width="6.28515625" style="76" customWidth="1"/>
    <col min="1545" max="1792" width="9.140625" style="76"/>
    <col min="1793" max="1793" width="26.5703125" style="76" customWidth="1"/>
    <col min="1794" max="1794" width="23.7109375" style="76" customWidth="1"/>
    <col min="1795" max="1795" width="11.140625" style="76" customWidth="1"/>
    <col min="1796" max="1798" width="12.42578125" style="76" customWidth="1"/>
    <col min="1799" max="1799" width="9.140625" style="76"/>
    <col min="1800" max="1800" width="6.28515625" style="76" customWidth="1"/>
    <col min="1801" max="2048" width="9.140625" style="76"/>
    <col min="2049" max="2049" width="26.5703125" style="76" customWidth="1"/>
    <col min="2050" max="2050" width="23.7109375" style="76" customWidth="1"/>
    <col min="2051" max="2051" width="11.140625" style="76" customWidth="1"/>
    <col min="2052" max="2054" width="12.42578125" style="76" customWidth="1"/>
    <col min="2055" max="2055" width="9.140625" style="76"/>
    <col min="2056" max="2056" width="6.28515625" style="76" customWidth="1"/>
    <col min="2057" max="2304" width="9.140625" style="76"/>
    <col min="2305" max="2305" width="26.5703125" style="76" customWidth="1"/>
    <col min="2306" max="2306" width="23.7109375" style="76" customWidth="1"/>
    <col min="2307" max="2307" width="11.140625" style="76" customWidth="1"/>
    <col min="2308" max="2310" width="12.42578125" style="76" customWidth="1"/>
    <col min="2311" max="2311" width="9.140625" style="76"/>
    <col min="2312" max="2312" width="6.28515625" style="76" customWidth="1"/>
    <col min="2313" max="2560" width="9.140625" style="76"/>
    <col min="2561" max="2561" width="26.5703125" style="76" customWidth="1"/>
    <col min="2562" max="2562" width="23.7109375" style="76" customWidth="1"/>
    <col min="2563" max="2563" width="11.140625" style="76" customWidth="1"/>
    <col min="2564" max="2566" width="12.42578125" style="76" customWidth="1"/>
    <col min="2567" max="2567" width="9.140625" style="76"/>
    <col min="2568" max="2568" width="6.28515625" style="76" customWidth="1"/>
    <col min="2569" max="2816" width="9.140625" style="76"/>
    <col min="2817" max="2817" width="26.5703125" style="76" customWidth="1"/>
    <col min="2818" max="2818" width="23.7109375" style="76" customWidth="1"/>
    <col min="2819" max="2819" width="11.140625" style="76" customWidth="1"/>
    <col min="2820" max="2822" width="12.42578125" style="76" customWidth="1"/>
    <col min="2823" max="2823" width="9.140625" style="76"/>
    <col min="2824" max="2824" width="6.28515625" style="76" customWidth="1"/>
    <col min="2825" max="3072" width="9.140625" style="76"/>
    <col min="3073" max="3073" width="26.5703125" style="76" customWidth="1"/>
    <col min="3074" max="3074" width="23.7109375" style="76" customWidth="1"/>
    <col min="3075" max="3075" width="11.140625" style="76" customWidth="1"/>
    <col min="3076" max="3078" width="12.42578125" style="76" customWidth="1"/>
    <col min="3079" max="3079" width="9.140625" style="76"/>
    <col min="3080" max="3080" width="6.28515625" style="76" customWidth="1"/>
    <col min="3081" max="3328" width="9.140625" style="76"/>
    <col min="3329" max="3329" width="26.5703125" style="76" customWidth="1"/>
    <col min="3330" max="3330" width="23.7109375" style="76" customWidth="1"/>
    <col min="3331" max="3331" width="11.140625" style="76" customWidth="1"/>
    <col min="3332" max="3334" width="12.42578125" style="76" customWidth="1"/>
    <col min="3335" max="3335" width="9.140625" style="76"/>
    <col min="3336" max="3336" width="6.28515625" style="76" customWidth="1"/>
    <col min="3337" max="3584" width="9.140625" style="76"/>
    <col min="3585" max="3585" width="26.5703125" style="76" customWidth="1"/>
    <col min="3586" max="3586" width="23.7109375" style="76" customWidth="1"/>
    <col min="3587" max="3587" width="11.140625" style="76" customWidth="1"/>
    <col min="3588" max="3590" width="12.42578125" style="76" customWidth="1"/>
    <col min="3591" max="3591" width="9.140625" style="76"/>
    <col min="3592" max="3592" width="6.28515625" style="76" customWidth="1"/>
    <col min="3593" max="3840" width="9.140625" style="76"/>
    <col min="3841" max="3841" width="26.5703125" style="76" customWidth="1"/>
    <col min="3842" max="3842" width="23.7109375" style="76" customWidth="1"/>
    <col min="3843" max="3843" width="11.140625" style="76" customWidth="1"/>
    <col min="3844" max="3846" width="12.42578125" style="76" customWidth="1"/>
    <col min="3847" max="3847" width="9.140625" style="76"/>
    <col min="3848" max="3848" width="6.28515625" style="76" customWidth="1"/>
    <col min="3849" max="4096" width="9.140625" style="76"/>
    <col min="4097" max="4097" width="26.5703125" style="76" customWidth="1"/>
    <col min="4098" max="4098" width="23.7109375" style="76" customWidth="1"/>
    <col min="4099" max="4099" width="11.140625" style="76" customWidth="1"/>
    <col min="4100" max="4102" width="12.42578125" style="76" customWidth="1"/>
    <col min="4103" max="4103" width="9.140625" style="76"/>
    <col min="4104" max="4104" width="6.28515625" style="76" customWidth="1"/>
    <col min="4105" max="4352" width="9.140625" style="76"/>
    <col min="4353" max="4353" width="26.5703125" style="76" customWidth="1"/>
    <col min="4354" max="4354" width="23.7109375" style="76" customWidth="1"/>
    <col min="4355" max="4355" width="11.140625" style="76" customWidth="1"/>
    <col min="4356" max="4358" width="12.42578125" style="76" customWidth="1"/>
    <col min="4359" max="4359" width="9.140625" style="76"/>
    <col min="4360" max="4360" width="6.28515625" style="76" customWidth="1"/>
    <col min="4361" max="4608" width="9.140625" style="76"/>
    <col min="4609" max="4609" width="26.5703125" style="76" customWidth="1"/>
    <col min="4610" max="4610" width="23.7109375" style="76" customWidth="1"/>
    <col min="4611" max="4611" width="11.140625" style="76" customWidth="1"/>
    <col min="4612" max="4614" width="12.42578125" style="76" customWidth="1"/>
    <col min="4615" max="4615" width="9.140625" style="76"/>
    <col min="4616" max="4616" width="6.28515625" style="76" customWidth="1"/>
    <col min="4617" max="4864" width="9.140625" style="76"/>
    <col min="4865" max="4865" width="26.5703125" style="76" customWidth="1"/>
    <col min="4866" max="4866" width="23.7109375" style="76" customWidth="1"/>
    <col min="4867" max="4867" width="11.140625" style="76" customWidth="1"/>
    <col min="4868" max="4870" width="12.42578125" style="76" customWidth="1"/>
    <col min="4871" max="4871" width="9.140625" style="76"/>
    <col min="4872" max="4872" width="6.28515625" style="76" customWidth="1"/>
    <col min="4873" max="5120" width="9.140625" style="76"/>
    <col min="5121" max="5121" width="26.5703125" style="76" customWidth="1"/>
    <col min="5122" max="5122" width="23.7109375" style="76" customWidth="1"/>
    <col min="5123" max="5123" width="11.140625" style="76" customWidth="1"/>
    <col min="5124" max="5126" width="12.42578125" style="76" customWidth="1"/>
    <col min="5127" max="5127" width="9.140625" style="76"/>
    <col min="5128" max="5128" width="6.28515625" style="76" customWidth="1"/>
    <col min="5129" max="5376" width="9.140625" style="76"/>
    <col min="5377" max="5377" width="26.5703125" style="76" customWidth="1"/>
    <col min="5378" max="5378" width="23.7109375" style="76" customWidth="1"/>
    <col min="5379" max="5379" width="11.140625" style="76" customWidth="1"/>
    <col min="5380" max="5382" width="12.42578125" style="76" customWidth="1"/>
    <col min="5383" max="5383" width="9.140625" style="76"/>
    <col min="5384" max="5384" width="6.28515625" style="76" customWidth="1"/>
    <col min="5385" max="5632" width="9.140625" style="76"/>
    <col min="5633" max="5633" width="26.5703125" style="76" customWidth="1"/>
    <col min="5634" max="5634" width="23.7109375" style="76" customWidth="1"/>
    <col min="5635" max="5635" width="11.140625" style="76" customWidth="1"/>
    <col min="5636" max="5638" width="12.42578125" style="76" customWidth="1"/>
    <col min="5639" max="5639" width="9.140625" style="76"/>
    <col min="5640" max="5640" width="6.28515625" style="76" customWidth="1"/>
    <col min="5641" max="5888" width="9.140625" style="76"/>
    <col min="5889" max="5889" width="26.5703125" style="76" customWidth="1"/>
    <col min="5890" max="5890" width="23.7109375" style="76" customWidth="1"/>
    <col min="5891" max="5891" width="11.140625" style="76" customWidth="1"/>
    <col min="5892" max="5894" width="12.42578125" style="76" customWidth="1"/>
    <col min="5895" max="5895" width="9.140625" style="76"/>
    <col min="5896" max="5896" width="6.28515625" style="76" customWidth="1"/>
    <col min="5897" max="6144" width="9.140625" style="76"/>
    <col min="6145" max="6145" width="26.5703125" style="76" customWidth="1"/>
    <col min="6146" max="6146" width="23.7109375" style="76" customWidth="1"/>
    <col min="6147" max="6147" width="11.140625" style="76" customWidth="1"/>
    <col min="6148" max="6150" width="12.42578125" style="76" customWidth="1"/>
    <col min="6151" max="6151" width="9.140625" style="76"/>
    <col min="6152" max="6152" width="6.28515625" style="76" customWidth="1"/>
    <col min="6153" max="6400" width="9.140625" style="76"/>
    <col min="6401" max="6401" width="26.5703125" style="76" customWidth="1"/>
    <col min="6402" max="6402" width="23.7109375" style="76" customWidth="1"/>
    <col min="6403" max="6403" width="11.140625" style="76" customWidth="1"/>
    <col min="6404" max="6406" width="12.42578125" style="76" customWidth="1"/>
    <col min="6407" max="6407" width="9.140625" style="76"/>
    <col min="6408" max="6408" width="6.28515625" style="76" customWidth="1"/>
    <col min="6409" max="6656" width="9.140625" style="76"/>
    <col min="6657" max="6657" width="26.5703125" style="76" customWidth="1"/>
    <col min="6658" max="6658" width="23.7109375" style="76" customWidth="1"/>
    <col min="6659" max="6659" width="11.140625" style="76" customWidth="1"/>
    <col min="6660" max="6662" width="12.42578125" style="76" customWidth="1"/>
    <col min="6663" max="6663" width="9.140625" style="76"/>
    <col min="6664" max="6664" width="6.28515625" style="76" customWidth="1"/>
    <col min="6665" max="6912" width="9.140625" style="76"/>
    <col min="6913" max="6913" width="26.5703125" style="76" customWidth="1"/>
    <col min="6914" max="6914" width="23.7109375" style="76" customWidth="1"/>
    <col min="6915" max="6915" width="11.140625" style="76" customWidth="1"/>
    <col min="6916" max="6918" width="12.42578125" style="76" customWidth="1"/>
    <col min="6919" max="6919" width="9.140625" style="76"/>
    <col min="6920" max="6920" width="6.28515625" style="76" customWidth="1"/>
    <col min="6921" max="7168" width="9.140625" style="76"/>
    <col min="7169" max="7169" width="26.5703125" style="76" customWidth="1"/>
    <col min="7170" max="7170" width="23.7109375" style="76" customWidth="1"/>
    <col min="7171" max="7171" width="11.140625" style="76" customWidth="1"/>
    <col min="7172" max="7174" width="12.42578125" style="76" customWidth="1"/>
    <col min="7175" max="7175" width="9.140625" style="76"/>
    <col min="7176" max="7176" width="6.28515625" style="76" customWidth="1"/>
    <col min="7177" max="7424" width="9.140625" style="76"/>
    <col min="7425" max="7425" width="26.5703125" style="76" customWidth="1"/>
    <col min="7426" max="7426" width="23.7109375" style="76" customWidth="1"/>
    <col min="7427" max="7427" width="11.140625" style="76" customWidth="1"/>
    <col min="7428" max="7430" width="12.42578125" style="76" customWidth="1"/>
    <col min="7431" max="7431" width="9.140625" style="76"/>
    <col min="7432" max="7432" width="6.28515625" style="76" customWidth="1"/>
    <col min="7433" max="7680" width="9.140625" style="76"/>
    <col min="7681" max="7681" width="26.5703125" style="76" customWidth="1"/>
    <col min="7682" max="7682" width="23.7109375" style="76" customWidth="1"/>
    <col min="7683" max="7683" width="11.140625" style="76" customWidth="1"/>
    <col min="7684" max="7686" width="12.42578125" style="76" customWidth="1"/>
    <col min="7687" max="7687" width="9.140625" style="76"/>
    <col min="7688" max="7688" width="6.28515625" style="76" customWidth="1"/>
    <col min="7689" max="7936" width="9.140625" style="76"/>
    <col min="7937" max="7937" width="26.5703125" style="76" customWidth="1"/>
    <col min="7938" max="7938" width="23.7109375" style="76" customWidth="1"/>
    <col min="7939" max="7939" width="11.140625" style="76" customWidth="1"/>
    <col min="7940" max="7942" width="12.42578125" style="76" customWidth="1"/>
    <col min="7943" max="7943" width="9.140625" style="76"/>
    <col min="7944" max="7944" width="6.28515625" style="76" customWidth="1"/>
    <col min="7945" max="8192" width="9.140625" style="76"/>
    <col min="8193" max="8193" width="26.5703125" style="76" customWidth="1"/>
    <col min="8194" max="8194" width="23.7109375" style="76" customWidth="1"/>
    <col min="8195" max="8195" width="11.140625" style="76" customWidth="1"/>
    <col min="8196" max="8198" width="12.42578125" style="76" customWidth="1"/>
    <col min="8199" max="8199" width="9.140625" style="76"/>
    <col min="8200" max="8200" width="6.28515625" style="76" customWidth="1"/>
    <col min="8201" max="8448" width="9.140625" style="76"/>
    <col min="8449" max="8449" width="26.5703125" style="76" customWidth="1"/>
    <col min="8450" max="8450" width="23.7109375" style="76" customWidth="1"/>
    <col min="8451" max="8451" width="11.140625" style="76" customWidth="1"/>
    <col min="8452" max="8454" width="12.42578125" style="76" customWidth="1"/>
    <col min="8455" max="8455" width="9.140625" style="76"/>
    <col min="8456" max="8456" width="6.28515625" style="76" customWidth="1"/>
    <col min="8457" max="8704" width="9.140625" style="76"/>
    <col min="8705" max="8705" width="26.5703125" style="76" customWidth="1"/>
    <col min="8706" max="8706" width="23.7109375" style="76" customWidth="1"/>
    <col min="8707" max="8707" width="11.140625" style="76" customWidth="1"/>
    <col min="8708" max="8710" width="12.42578125" style="76" customWidth="1"/>
    <col min="8711" max="8711" width="9.140625" style="76"/>
    <col min="8712" max="8712" width="6.28515625" style="76" customWidth="1"/>
    <col min="8713" max="8960" width="9.140625" style="76"/>
    <col min="8961" max="8961" width="26.5703125" style="76" customWidth="1"/>
    <col min="8962" max="8962" width="23.7109375" style="76" customWidth="1"/>
    <col min="8963" max="8963" width="11.140625" style="76" customWidth="1"/>
    <col min="8964" max="8966" width="12.42578125" style="76" customWidth="1"/>
    <col min="8967" max="8967" width="9.140625" style="76"/>
    <col min="8968" max="8968" width="6.28515625" style="76" customWidth="1"/>
    <col min="8969" max="9216" width="9.140625" style="76"/>
    <col min="9217" max="9217" width="26.5703125" style="76" customWidth="1"/>
    <col min="9218" max="9218" width="23.7109375" style="76" customWidth="1"/>
    <col min="9219" max="9219" width="11.140625" style="76" customWidth="1"/>
    <col min="9220" max="9222" width="12.42578125" style="76" customWidth="1"/>
    <col min="9223" max="9223" width="9.140625" style="76"/>
    <col min="9224" max="9224" width="6.28515625" style="76" customWidth="1"/>
    <col min="9225" max="9472" width="9.140625" style="76"/>
    <col min="9473" max="9473" width="26.5703125" style="76" customWidth="1"/>
    <col min="9474" max="9474" width="23.7109375" style="76" customWidth="1"/>
    <col min="9475" max="9475" width="11.140625" style="76" customWidth="1"/>
    <col min="9476" max="9478" width="12.42578125" style="76" customWidth="1"/>
    <col min="9479" max="9479" width="9.140625" style="76"/>
    <col min="9480" max="9480" width="6.28515625" style="76" customWidth="1"/>
    <col min="9481" max="9728" width="9.140625" style="76"/>
    <col min="9729" max="9729" width="26.5703125" style="76" customWidth="1"/>
    <col min="9730" max="9730" width="23.7109375" style="76" customWidth="1"/>
    <col min="9731" max="9731" width="11.140625" style="76" customWidth="1"/>
    <col min="9732" max="9734" width="12.42578125" style="76" customWidth="1"/>
    <col min="9735" max="9735" width="9.140625" style="76"/>
    <col min="9736" max="9736" width="6.28515625" style="76" customWidth="1"/>
    <col min="9737" max="9984" width="9.140625" style="76"/>
    <col min="9985" max="9985" width="26.5703125" style="76" customWidth="1"/>
    <col min="9986" max="9986" width="23.7109375" style="76" customWidth="1"/>
    <col min="9987" max="9987" width="11.140625" style="76" customWidth="1"/>
    <col min="9988" max="9990" width="12.42578125" style="76" customWidth="1"/>
    <col min="9991" max="9991" width="9.140625" style="76"/>
    <col min="9992" max="9992" width="6.28515625" style="76" customWidth="1"/>
    <col min="9993" max="10240" width="9.140625" style="76"/>
    <col min="10241" max="10241" width="26.5703125" style="76" customWidth="1"/>
    <col min="10242" max="10242" width="23.7109375" style="76" customWidth="1"/>
    <col min="10243" max="10243" width="11.140625" style="76" customWidth="1"/>
    <col min="10244" max="10246" width="12.42578125" style="76" customWidth="1"/>
    <col min="10247" max="10247" width="9.140625" style="76"/>
    <col min="10248" max="10248" width="6.28515625" style="76" customWidth="1"/>
    <col min="10249" max="10496" width="9.140625" style="76"/>
    <col min="10497" max="10497" width="26.5703125" style="76" customWidth="1"/>
    <col min="10498" max="10498" width="23.7109375" style="76" customWidth="1"/>
    <col min="10499" max="10499" width="11.140625" style="76" customWidth="1"/>
    <col min="10500" max="10502" width="12.42578125" style="76" customWidth="1"/>
    <col min="10503" max="10503" width="9.140625" style="76"/>
    <col min="10504" max="10504" width="6.28515625" style="76" customWidth="1"/>
    <col min="10505" max="10752" width="9.140625" style="76"/>
    <col min="10753" max="10753" width="26.5703125" style="76" customWidth="1"/>
    <col min="10754" max="10754" width="23.7109375" style="76" customWidth="1"/>
    <col min="10755" max="10755" width="11.140625" style="76" customWidth="1"/>
    <col min="10756" max="10758" width="12.42578125" style="76" customWidth="1"/>
    <col min="10759" max="10759" width="9.140625" style="76"/>
    <col min="10760" max="10760" width="6.28515625" style="76" customWidth="1"/>
    <col min="10761" max="11008" width="9.140625" style="76"/>
    <col min="11009" max="11009" width="26.5703125" style="76" customWidth="1"/>
    <col min="11010" max="11010" width="23.7109375" style="76" customWidth="1"/>
    <col min="11011" max="11011" width="11.140625" style="76" customWidth="1"/>
    <col min="11012" max="11014" width="12.42578125" style="76" customWidth="1"/>
    <col min="11015" max="11015" width="9.140625" style="76"/>
    <col min="11016" max="11016" width="6.28515625" style="76" customWidth="1"/>
    <col min="11017" max="11264" width="9.140625" style="76"/>
    <col min="11265" max="11265" width="26.5703125" style="76" customWidth="1"/>
    <col min="11266" max="11266" width="23.7109375" style="76" customWidth="1"/>
    <col min="11267" max="11267" width="11.140625" style="76" customWidth="1"/>
    <col min="11268" max="11270" width="12.42578125" style="76" customWidth="1"/>
    <col min="11271" max="11271" width="9.140625" style="76"/>
    <col min="11272" max="11272" width="6.28515625" style="76" customWidth="1"/>
    <col min="11273" max="11520" width="9.140625" style="76"/>
    <col min="11521" max="11521" width="26.5703125" style="76" customWidth="1"/>
    <col min="11522" max="11522" width="23.7109375" style="76" customWidth="1"/>
    <col min="11523" max="11523" width="11.140625" style="76" customWidth="1"/>
    <col min="11524" max="11526" width="12.42578125" style="76" customWidth="1"/>
    <col min="11527" max="11527" width="9.140625" style="76"/>
    <col min="11528" max="11528" width="6.28515625" style="76" customWidth="1"/>
    <col min="11529" max="11776" width="9.140625" style="76"/>
    <col min="11777" max="11777" width="26.5703125" style="76" customWidth="1"/>
    <col min="11778" max="11778" width="23.7109375" style="76" customWidth="1"/>
    <col min="11779" max="11779" width="11.140625" style="76" customWidth="1"/>
    <col min="11780" max="11782" width="12.42578125" style="76" customWidth="1"/>
    <col min="11783" max="11783" width="9.140625" style="76"/>
    <col min="11784" max="11784" width="6.28515625" style="76" customWidth="1"/>
    <col min="11785" max="12032" width="9.140625" style="76"/>
    <col min="12033" max="12033" width="26.5703125" style="76" customWidth="1"/>
    <col min="12034" max="12034" width="23.7109375" style="76" customWidth="1"/>
    <col min="12035" max="12035" width="11.140625" style="76" customWidth="1"/>
    <col min="12036" max="12038" width="12.42578125" style="76" customWidth="1"/>
    <col min="12039" max="12039" width="9.140625" style="76"/>
    <col min="12040" max="12040" width="6.28515625" style="76" customWidth="1"/>
    <col min="12041" max="12288" width="9.140625" style="76"/>
    <col min="12289" max="12289" width="26.5703125" style="76" customWidth="1"/>
    <col min="12290" max="12290" width="23.7109375" style="76" customWidth="1"/>
    <col min="12291" max="12291" width="11.140625" style="76" customWidth="1"/>
    <col min="12292" max="12294" width="12.42578125" style="76" customWidth="1"/>
    <col min="12295" max="12295" width="9.140625" style="76"/>
    <col min="12296" max="12296" width="6.28515625" style="76" customWidth="1"/>
    <col min="12297" max="12544" width="9.140625" style="76"/>
    <col min="12545" max="12545" width="26.5703125" style="76" customWidth="1"/>
    <col min="12546" max="12546" width="23.7109375" style="76" customWidth="1"/>
    <col min="12547" max="12547" width="11.140625" style="76" customWidth="1"/>
    <col min="12548" max="12550" width="12.42578125" style="76" customWidth="1"/>
    <col min="12551" max="12551" width="9.140625" style="76"/>
    <col min="12552" max="12552" width="6.28515625" style="76" customWidth="1"/>
    <col min="12553" max="12800" width="9.140625" style="76"/>
    <col min="12801" max="12801" width="26.5703125" style="76" customWidth="1"/>
    <col min="12802" max="12802" width="23.7109375" style="76" customWidth="1"/>
    <col min="12803" max="12803" width="11.140625" style="76" customWidth="1"/>
    <col min="12804" max="12806" width="12.42578125" style="76" customWidth="1"/>
    <col min="12807" max="12807" width="9.140625" style="76"/>
    <col min="12808" max="12808" width="6.28515625" style="76" customWidth="1"/>
    <col min="12809" max="13056" width="9.140625" style="76"/>
    <col min="13057" max="13057" width="26.5703125" style="76" customWidth="1"/>
    <col min="13058" max="13058" width="23.7109375" style="76" customWidth="1"/>
    <col min="13059" max="13059" width="11.140625" style="76" customWidth="1"/>
    <col min="13060" max="13062" width="12.42578125" style="76" customWidth="1"/>
    <col min="13063" max="13063" width="9.140625" style="76"/>
    <col min="13064" max="13064" width="6.28515625" style="76" customWidth="1"/>
    <col min="13065" max="13312" width="9.140625" style="76"/>
    <col min="13313" max="13313" width="26.5703125" style="76" customWidth="1"/>
    <col min="13314" max="13314" width="23.7109375" style="76" customWidth="1"/>
    <col min="13315" max="13315" width="11.140625" style="76" customWidth="1"/>
    <col min="13316" max="13318" width="12.42578125" style="76" customWidth="1"/>
    <col min="13319" max="13319" width="9.140625" style="76"/>
    <col min="13320" max="13320" width="6.28515625" style="76" customWidth="1"/>
    <col min="13321" max="13568" width="9.140625" style="76"/>
    <col min="13569" max="13569" width="26.5703125" style="76" customWidth="1"/>
    <col min="13570" max="13570" width="23.7109375" style="76" customWidth="1"/>
    <col min="13571" max="13571" width="11.140625" style="76" customWidth="1"/>
    <col min="13572" max="13574" width="12.42578125" style="76" customWidth="1"/>
    <col min="13575" max="13575" width="9.140625" style="76"/>
    <col min="13576" max="13576" width="6.28515625" style="76" customWidth="1"/>
    <col min="13577" max="13824" width="9.140625" style="76"/>
    <col min="13825" max="13825" width="26.5703125" style="76" customWidth="1"/>
    <col min="13826" max="13826" width="23.7109375" style="76" customWidth="1"/>
    <col min="13827" max="13827" width="11.140625" style="76" customWidth="1"/>
    <col min="13828" max="13830" width="12.42578125" style="76" customWidth="1"/>
    <col min="13831" max="13831" width="9.140625" style="76"/>
    <col min="13832" max="13832" width="6.28515625" style="76" customWidth="1"/>
    <col min="13833" max="14080" width="9.140625" style="76"/>
    <col min="14081" max="14081" width="26.5703125" style="76" customWidth="1"/>
    <col min="14082" max="14082" width="23.7109375" style="76" customWidth="1"/>
    <col min="14083" max="14083" width="11.140625" style="76" customWidth="1"/>
    <col min="14084" max="14086" width="12.42578125" style="76" customWidth="1"/>
    <col min="14087" max="14087" width="9.140625" style="76"/>
    <col min="14088" max="14088" width="6.28515625" style="76" customWidth="1"/>
    <col min="14089" max="14336" width="9.140625" style="76"/>
    <col min="14337" max="14337" width="26.5703125" style="76" customWidth="1"/>
    <col min="14338" max="14338" width="23.7109375" style="76" customWidth="1"/>
    <col min="14339" max="14339" width="11.140625" style="76" customWidth="1"/>
    <col min="14340" max="14342" width="12.42578125" style="76" customWidth="1"/>
    <col min="14343" max="14343" width="9.140625" style="76"/>
    <col min="14344" max="14344" width="6.28515625" style="76" customWidth="1"/>
    <col min="14345" max="14592" width="9.140625" style="76"/>
    <col min="14593" max="14593" width="26.5703125" style="76" customWidth="1"/>
    <col min="14594" max="14594" width="23.7109375" style="76" customWidth="1"/>
    <col min="14595" max="14595" width="11.140625" style="76" customWidth="1"/>
    <col min="14596" max="14598" width="12.42578125" style="76" customWidth="1"/>
    <col min="14599" max="14599" width="9.140625" style="76"/>
    <col min="14600" max="14600" width="6.28515625" style="76" customWidth="1"/>
    <col min="14601" max="14848" width="9.140625" style="76"/>
    <col min="14849" max="14849" width="26.5703125" style="76" customWidth="1"/>
    <col min="14850" max="14850" width="23.7109375" style="76" customWidth="1"/>
    <col min="14851" max="14851" width="11.140625" style="76" customWidth="1"/>
    <col min="14852" max="14854" width="12.42578125" style="76" customWidth="1"/>
    <col min="14855" max="14855" width="9.140625" style="76"/>
    <col min="14856" max="14856" width="6.28515625" style="76" customWidth="1"/>
    <col min="14857" max="15104" width="9.140625" style="76"/>
    <col min="15105" max="15105" width="26.5703125" style="76" customWidth="1"/>
    <col min="15106" max="15106" width="23.7109375" style="76" customWidth="1"/>
    <col min="15107" max="15107" width="11.140625" style="76" customWidth="1"/>
    <col min="15108" max="15110" width="12.42578125" style="76" customWidth="1"/>
    <col min="15111" max="15111" width="9.140625" style="76"/>
    <col min="15112" max="15112" width="6.28515625" style="76" customWidth="1"/>
    <col min="15113" max="15360" width="9.140625" style="76"/>
    <col min="15361" max="15361" width="26.5703125" style="76" customWidth="1"/>
    <col min="15362" max="15362" width="23.7109375" style="76" customWidth="1"/>
    <col min="15363" max="15363" width="11.140625" style="76" customWidth="1"/>
    <col min="15364" max="15366" width="12.42578125" style="76" customWidth="1"/>
    <col min="15367" max="15367" width="9.140625" style="76"/>
    <col min="15368" max="15368" width="6.28515625" style="76" customWidth="1"/>
    <col min="15369" max="15616" width="9.140625" style="76"/>
    <col min="15617" max="15617" width="26.5703125" style="76" customWidth="1"/>
    <col min="15618" max="15618" width="23.7109375" style="76" customWidth="1"/>
    <col min="15619" max="15619" width="11.140625" style="76" customWidth="1"/>
    <col min="15620" max="15622" width="12.42578125" style="76" customWidth="1"/>
    <col min="15623" max="15623" width="9.140625" style="76"/>
    <col min="15624" max="15624" width="6.28515625" style="76" customWidth="1"/>
    <col min="15625" max="15872" width="9.140625" style="76"/>
    <col min="15873" max="15873" width="26.5703125" style="76" customWidth="1"/>
    <col min="15874" max="15874" width="23.7109375" style="76" customWidth="1"/>
    <col min="15875" max="15875" width="11.140625" style="76" customWidth="1"/>
    <col min="15876" max="15878" width="12.42578125" style="76" customWidth="1"/>
    <col min="15879" max="15879" width="9.140625" style="76"/>
    <col min="15880" max="15880" width="6.28515625" style="76" customWidth="1"/>
    <col min="15881" max="16128" width="9.140625" style="76"/>
    <col min="16129" max="16129" width="26.5703125" style="76" customWidth="1"/>
    <col min="16130" max="16130" width="23.7109375" style="76" customWidth="1"/>
    <col min="16131" max="16131" width="11.140625" style="76" customWidth="1"/>
    <col min="16132" max="16134" width="12.42578125" style="76" customWidth="1"/>
    <col min="16135" max="16135" width="9.140625" style="76"/>
    <col min="16136" max="16136" width="6.28515625" style="76" customWidth="1"/>
    <col min="16137" max="16384" width="9.140625" style="76"/>
  </cols>
  <sheetData>
    <row r="1" spans="1:8" ht="15" customHeight="1" x14ac:dyDescent="0.25">
      <c r="A1" s="77"/>
      <c r="B1" s="77"/>
      <c r="C1" s="77"/>
      <c r="D1" s="36" t="s">
        <v>147</v>
      </c>
      <c r="E1" s="63"/>
      <c r="F1" s="77"/>
      <c r="G1" s="77"/>
      <c r="H1" s="77"/>
    </row>
    <row r="2" spans="1:8" ht="15" customHeight="1" x14ac:dyDescent="0.25">
      <c r="A2" s="77"/>
      <c r="B2" s="77"/>
      <c r="C2" s="77"/>
      <c r="D2" s="36"/>
      <c r="E2" s="63"/>
      <c r="F2" s="77"/>
      <c r="G2" s="77"/>
      <c r="H2" s="77"/>
    </row>
    <row r="3" spans="1:8" ht="15" customHeight="1" x14ac:dyDescent="0.25">
      <c r="A3" s="77"/>
      <c r="B3" s="77"/>
      <c r="C3" s="77"/>
      <c r="D3" s="125" t="s">
        <v>192</v>
      </c>
      <c r="E3" s="125"/>
      <c r="F3" s="125"/>
      <c r="G3" s="77"/>
      <c r="H3" s="77"/>
    </row>
    <row r="4" spans="1:8" ht="26.25" customHeight="1" x14ac:dyDescent="0.25">
      <c r="A4" s="77"/>
      <c r="B4" s="77"/>
      <c r="C4" s="77"/>
      <c r="D4" s="58"/>
      <c r="E4" s="58"/>
      <c r="F4" s="58"/>
      <c r="G4" s="77"/>
      <c r="H4" s="77"/>
    </row>
    <row r="5" spans="1:8" ht="52.9" customHeight="1" x14ac:dyDescent="0.2">
      <c r="F5" s="3"/>
    </row>
    <row r="7" spans="1:8" x14ac:dyDescent="0.25">
      <c r="A7" s="126" t="s">
        <v>71</v>
      </c>
      <c r="B7" s="126"/>
      <c r="C7" s="126"/>
      <c r="D7" s="126"/>
      <c r="E7" s="126"/>
      <c r="F7" s="126"/>
    </row>
    <row r="8" spans="1:8" x14ac:dyDescent="0.25">
      <c r="A8" s="157"/>
      <c r="B8" s="157"/>
      <c r="C8" s="157"/>
      <c r="D8" s="157"/>
      <c r="E8" s="157"/>
      <c r="F8" s="157"/>
    </row>
    <row r="9" spans="1:8" x14ac:dyDescent="0.2">
      <c r="A9" s="127" t="s">
        <v>12</v>
      </c>
      <c r="B9" s="127"/>
      <c r="C9" s="127"/>
      <c r="D9" s="127"/>
      <c r="E9" s="127"/>
      <c r="F9" s="127"/>
    </row>
    <row r="10" spans="1:8" ht="35.25" customHeight="1" x14ac:dyDescent="0.25">
      <c r="A10" s="75"/>
      <c r="B10" s="75"/>
      <c r="C10" s="75"/>
      <c r="D10" s="75"/>
      <c r="E10" s="75"/>
      <c r="F10" s="75"/>
    </row>
    <row r="11" spans="1:8" x14ac:dyDescent="0.2">
      <c r="A11" s="137" t="s">
        <v>72</v>
      </c>
      <c r="B11" s="138"/>
      <c r="C11" s="135" t="s">
        <v>3</v>
      </c>
      <c r="D11" s="128" t="s">
        <v>2</v>
      </c>
      <c r="E11" s="128" t="s">
        <v>73</v>
      </c>
      <c r="F11" s="128" t="s">
        <v>4</v>
      </c>
    </row>
    <row r="12" spans="1:8" ht="54.6" customHeight="1" x14ac:dyDescent="0.2">
      <c r="A12" s="139"/>
      <c r="B12" s="140"/>
      <c r="C12" s="136"/>
      <c r="D12" s="128"/>
      <c r="E12" s="128"/>
      <c r="F12" s="128"/>
    </row>
    <row r="13" spans="1:8" ht="54.6" customHeight="1" x14ac:dyDescent="0.2">
      <c r="A13" s="123" t="s">
        <v>74</v>
      </c>
      <c r="B13" s="123"/>
      <c r="C13" s="40"/>
      <c r="D13" s="41"/>
      <c r="E13" s="42"/>
      <c r="F13" s="41"/>
    </row>
    <row r="14" spans="1:8" ht="24.95" customHeight="1" x14ac:dyDescent="0.2">
      <c r="A14" s="155" t="s">
        <v>75</v>
      </c>
      <c r="B14" s="156"/>
      <c r="C14" s="135" t="s">
        <v>76</v>
      </c>
      <c r="D14" s="61">
        <v>11350</v>
      </c>
      <c r="E14" s="6">
        <f>D14*0.2</f>
        <v>2270</v>
      </c>
      <c r="F14" s="61">
        <f>SUM(D14:E14)</f>
        <v>13620</v>
      </c>
    </row>
    <row r="15" spans="1:8" ht="24.95" customHeight="1" x14ac:dyDescent="0.2">
      <c r="A15" s="155" t="s">
        <v>77</v>
      </c>
      <c r="B15" s="156"/>
      <c r="C15" s="158"/>
      <c r="D15" s="61">
        <v>17300</v>
      </c>
      <c r="E15" s="6">
        <f>D15*0.2</f>
        <v>3460</v>
      </c>
      <c r="F15" s="61">
        <f>SUM(D15:E15)</f>
        <v>20760</v>
      </c>
    </row>
    <row r="16" spans="1:8" ht="24.95" customHeight="1" x14ac:dyDescent="0.2">
      <c r="A16" s="155" t="s">
        <v>78</v>
      </c>
      <c r="B16" s="156"/>
      <c r="C16" s="136"/>
      <c r="D16" s="61">
        <v>25000</v>
      </c>
      <c r="E16" s="6">
        <f>D16*0.2</f>
        <v>5000</v>
      </c>
      <c r="F16" s="61">
        <f>SUM(D16:E16)</f>
        <v>30000</v>
      </c>
    </row>
    <row r="17" spans="1:7" ht="30" customHeight="1" x14ac:dyDescent="0.2">
      <c r="A17" s="141" t="s">
        <v>79</v>
      </c>
      <c r="B17" s="141"/>
      <c r="C17" s="141"/>
      <c r="D17" s="141"/>
      <c r="E17" s="141"/>
      <c r="F17" s="141"/>
      <c r="G17" s="68"/>
    </row>
    <row r="19" spans="1:7" ht="22.5" customHeight="1" x14ac:dyDescent="0.2"/>
    <row r="20" spans="1:7" x14ac:dyDescent="0.2">
      <c r="A20" s="153"/>
      <c r="B20" s="153"/>
      <c r="C20" s="153"/>
      <c r="D20" s="63"/>
      <c r="E20" s="154"/>
      <c r="F20" s="154"/>
    </row>
  </sheetData>
  <mergeCells count="17">
    <mergeCell ref="D3:F3"/>
    <mergeCell ref="A7:F7"/>
    <mergeCell ref="A8:F8"/>
    <mergeCell ref="A9:F9"/>
    <mergeCell ref="A11:B12"/>
    <mergeCell ref="C11:C12"/>
    <mergeCell ref="D11:D12"/>
    <mergeCell ref="E11:E12"/>
    <mergeCell ref="F11:F12"/>
    <mergeCell ref="A17:F17"/>
    <mergeCell ref="A20:C20"/>
    <mergeCell ref="E20:F20"/>
    <mergeCell ref="A13:B13"/>
    <mergeCell ref="A14:B14"/>
    <mergeCell ref="A15:B15"/>
    <mergeCell ref="C14:C16"/>
    <mergeCell ref="A16:B16"/>
  </mergeCells>
  <pageMargins left="0.43307086614173229" right="0.15748031496062992" top="0.39370078740157483" bottom="0.35433070866141736" header="0.31496062992125984" footer="0.19685039370078741"/>
  <pageSetup paperSize="9" scale="99" orientation="portrait" horizontalDpi="180" verticalDpi="18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BreakPreview" zoomScaleNormal="100" workbookViewId="0">
      <selection activeCell="E4" sqref="E4"/>
    </sheetView>
  </sheetViews>
  <sheetFormatPr defaultRowHeight="15.75" x14ac:dyDescent="0.25"/>
  <cols>
    <col min="1" max="1" width="5.42578125" style="1" customWidth="1"/>
    <col min="2" max="2" width="9.140625" style="1"/>
    <col min="3" max="3" width="38" style="1" customWidth="1"/>
    <col min="4" max="4" width="11" style="1" customWidth="1"/>
    <col min="5" max="5" width="11.5703125" style="1" customWidth="1"/>
    <col min="6" max="6" width="11.7109375" style="1" customWidth="1"/>
    <col min="7" max="7" width="10.7109375" style="1" customWidth="1"/>
    <col min="8" max="256" width="9.140625" style="1"/>
    <col min="257" max="257" width="5.42578125" style="1" customWidth="1"/>
    <col min="258" max="258" width="9.140625" style="1"/>
    <col min="259" max="259" width="38" style="1" customWidth="1"/>
    <col min="260" max="260" width="11" style="1" customWidth="1"/>
    <col min="261" max="261" width="11.5703125" style="1" customWidth="1"/>
    <col min="262" max="262" width="11.7109375" style="1" customWidth="1"/>
    <col min="263" max="263" width="10.7109375" style="1" customWidth="1"/>
    <col min="264" max="512" width="9.140625" style="1"/>
    <col min="513" max="513" width="5.42578125" style="1" customWidth="1"/>
    <col min="514" max="514" width="9.140625" style="1"/>
    <col min="515" max="515" width="38" style="1" customWidth="1"/>
    <col min="516" max="516" width="11" style="1" customWidth="1"/>
    <col min="517" max="517" width="11.5703125" style="1" customWidth="1"/>
    <col min="518" max="518" width="11.7109375" style="1" customWidth="1"/>
    <col min="519" max="519" width="10.7109375" style="1" customWidth="1"/>
    <col min="520" max="768" width="9.140625" style="1"/>
    <col min="769" max="769" width="5.42578125" style="1" customWidth="1"/>
    <col min="770" max="770" width="9.140625" style="1"/>
    <col min="771" max="771" width="38" style="1" customWidth="1"/>
    <col min="772" max="772" width="11" style="1" customWidth="1"/>
    <col min="773" max="773" width="11.5703125" style="1" customWidth="1"/>
    <col min="774" max="774" width="11.7109375" style="1" customWidth="1"/>
    <col min="775" max="775" width="10.7109375" style="1" customWidth="1"/>
    <col min="776" max="1024" width="9.140625" style="1"/>
    <col min="1025" max="1025" width="5.42578125" style="1" customWidth="1"/>
    <col min="1026" max="1026" width="9.140625" style="1"/>
    <col min="1027" max="1027" width="38" style="1" customWidth="1"/>
    <col min="1028" max="1028" width="11" style="1" customWidth="1"/>
    <col min="1029" max="1029" width="11.5703125" style="1" customWidth="1"/>
    <col min="1030" max="1030" width="11.7109375" style="1" customWidth="1"/>
    <col min="1031" max="1031" width="10.7109375" style="1" customWidth="1"/>
    <col min="1032" max="1280" width="9.140625" style="1"/>
    <col min="1281" max="1281" width="5.42578125" style="1" customWidth="1"/>
    <col min="1282" max="1282" width="9.140625" style="1"/>
    <col min="1283" max="1283" width="38" style="1" customWidth="1"/>
    <col min="1284" max="1284" width="11" style="1" customWidth="1"/>
    <col min="1285" max="1285" width="11.5703125" style="1" customWidth="1"/>
    <col min="1286" max="1286" width="11.7109375" style="1" customWidth="1"/>
    <col min="1287" max="1287" width="10.7109375" style="1" customWidth="1"/>
    <col min="1288" max="1536" width="9.140625" style="1"/>
    <col min="1537" max="1537" width="5.42578125" style="1" customWidth="1"/>
    <col min="1538" max="1538" width="9.140625" style="1"/>
    <col min="1539" max="1539" width="38" style="1" customWidth="1"/>
    <col min="1540" max="1540" width="11" style="1" customWidth="1"/>
    <col min="1541" max="1541" width="11.5703125" style="1" customWidth="1"/>
    <col min="1542" max="1542" width="11.7109375" style="1" customWidth="1"/>
    <col min="1543" max="1543" width="10.7109375" style="1" customWidth="1"/>
    <col min="1544" max="1792" width="9.140625" style="1"/>
    <col min="1793" max="1793" width="5.42578125" style="1" customWidth="1"/>
    <col min="1794" max="1794" width="9.140625" style="1"/>
    <col min="1795" max="1795" width="38" style="1" customWidth="1"/>
    <col min="1796" max="1796" width="11" style="1" customWidth="1"/>
    <col min="1797" max="1797" width="11.5703125" style="1" customWidth="1"/>
    <col min="1798" max="1798" width="11.7109375" style="1" customWidth="1"/>
    <col min="1799" max="1799" width="10.7109375" style="1" customWidth="1"/>
    <col min="1800" max="2048" width="9.140625" style="1"/>
    <col min="2049" max="2049" width="5.42578125" style="1" customWidth="1"/>
    <col min="2050" max="2050" width="9.140625" style="1"/>
    <col min="2051" max="2051" width="38" style="1" customWidth="1"/>
    <col min="2052" max="2052" width="11" style="1" customWidth="1"/>
    <col min="2053" max="2053" width="11.5703125" style="1" customWidth="1"/>
    <col min="2054" max="2054" width="11.7109375" style="1" customWidth="1"/>
    <col min="2055" max="2055" width="10.7109375" style="1" customWidth="1"/>
    <col min="2056" max="2304" width="9.140625" style="1"/>
    <col min="2305" max="2305" width="5.42578125" style="1" customWidth="1"/>
    <col min="2306" max="2306" width="9.140625" style="1"/>
    <col min="2307" max="2307" width="38" style="1" customWidth="1"/>
    <col min="2308" max="2308" width="11" style="1" customWidth="1"/>
    <col min="2309" max="2309" width="11.5703125" style="1" customWidth="1"/>
    <col min="2310" max="2310" width="11.7109375" style="1" customWidth="1"/>
    <col min="2311" max="2311" width="10.7109375" style="1" customWidth="1"/>
    <col min="2312" max="2560" width="9.140625" style="1"/>
    <col min="2561" max="2561" width="5.42578125" style="1" customWidth="1"/>
    <col min="2562" max="2562" width="9.140625" style="1"/>
    <col min="2563" max="2563" width="38" style="1" customWidth="1"/>
    <col min="2564" max="2564" width="11" style="1" customWidth="1"/>
    <col min="2565" max="2565" width="11.5703125" style="1" customWidth="1"/>
    <col min="2566" max="2566" width="11.7109375" style="1" customWidth="1"/>
    <col min="2567" max="2567" width="10.7109375" style="1" customWidth="1"/>
    <col min="2568" max="2816" width="9.140625" style="1"/>
    <col min="2817" max="2817" width="5.42578125" style="1" customWidth="1"/>
    <col min="2818" max="2818" width="9.140625" style="1"/>
    <col min="2819" max="2819" width="38" style="1" customWidth="1"/>
    <col min="2820" max="2820" width="11" style="1" customWidth="1"/>
    <col min="2821" max="2821" width="11.5703125" style="1" customWidth="1"/>
    <col min="2822" max="2822" width="11.7109375" style="1" customWidth="1"/>
    <col min="2823" max="2823" width="10.7109375" style="1" customWidth="1"/>
    <col min="2824" max="3072" width="9.140625" style="1"/>
    <col min="3073" max="3073" width="5.42578125" style="1" customWidth="1"/>
    <col min="3074" max="3074" width="9.140625" style="1"/>
    <col min="3075" max="3075" width="38" style="1" customWidth="1"/>
    <col min="3076" max="3076" width="11" style="1" customWidth="1"/>
    <col min="3077" max="3077" width="11.5703125" style="1" customWidth="1"/>
    <col min="3078" max="3078" width="11.7109375" style="1" customWidth="1"/>
    <col min="3079" max="3079" width="10.7109375" style="1" customWidth="1"/>
    <col min="3080" max="3328" width="9.140625" style="1"/>
    <col min="3329" max="3329" width="5.42578125" style="1" customWidth="1"/>
    <col min="3330" max="3330" width="9.140625" style="1"/>
    <col min="3331" max="3331" width="38" style="1" customWidth="1"/>
    <col min="3332" max="3332" width="11" style="1" customWidth="1"/>
    <col min="3333" max="3333" width="11.5703125" style="1" customWidth="1"/>
    <col min="3334" max="3334" width="11.7109375" style="1" customWidth="1"/>
    <col min="3335" max="3335" width="10.7109375" style="1" customWidth="1"/>
    <col min="3336" max="3584" width="9.140625" style="1"/>
    <col min="3585" max="3585" width="5.42578125" style="1" customWidth="1"/>
    <col min="3586" max="3586" width="9.140625" style="1"/>
    <col min="3587" max="3587" width="38" style="1" customWidth="1"/>
    <col min="3588" max="3588" width="11" style="1" customWidth="1"/>
    <col min="3589" max="3589" width="11.5703125" style="1" customWidth="1"/>
    <col min="3590" max="3590" width="11.7109375" style="1" customWidth="1"/>
    <col min="3591" max="3591" width="10.7109375" style="1" customWidth="1"/>
    <col min="3592" max="3840" width="9.140625" style="1"/>
    <col min="3841" max="3841" width="5.42578125" style="1" customWidth="1"/>
    <col min="3842" max="3842" width="9.140625" style="1"/>
    <col min="3843" max="3843" width="38" style="1" customWidth="1"/>
    <col min="3844" max="3844" width="11" style="1" customWidth="1"/>
    <col min="3845" max="3845" width="11.5703125" style="1" customWidth="1"/>
    <col min="3846" max="3846" width="11.7109375" style="1" customWidth="1"/>
    <col min="3847" max="3847" width="10.7109375" style="1" customWidth="1"/>
    <col min="3848" max="4096" width="9.140625" style="1"/>
    <col min="4097" max="4097" width="5.42578125" style="1" customWidth="1"/>
    <col min="4098" max="4098" width="9.140625" style="1"/>
    <col min="4099" max="4099" width="38" style="1" customWidth="1"/>
    <col min="4100" max="4100" width="11" style="1" customWidth="1"/>
    <col min="4101" max="4101" width="11.5703125" style="1" customWidth="1"/>
    <col min="4102" max="4102" width="11.7109375" style="1" customWidth="1"/>
    <col min="4103" max="4103" width="10.7109375" style="1" customWidth="1"/>
    <col min="4104" max="4352" width="9.140625" style="1"/>
    <col min="4353" max="4353" width="5.42578125" style="1" customWidth="1"/>
    <col min="4354" max="4354" width="9.140625" style="1"/>
    <col min="4355" max="4355" width="38" style="1" customWidth="1"/>
    <col min="4356" max="4356" width="11" style="1" customWidth="1"/>
    <col min="4357" max="4357" width="11.5703125" style="1" customWidth="1"/>
    <col min="4358" max="4358" width="11.7109375" style="1" customWidth="1"/>
    <col min="4359" max="4359" width="10.7109375" style="1" customWidth="1"/>
    <col min="4360" max="4608" width="9.140625" style="1"/>
    <col min="4609" max="4609" width="5.42578125" style="1" customWidth="1"/>
    <col min="4610" max="4610" width="9.140625" style="1"/>
    <col min="4611" max="4611" width="38" style="1" customWidth="1"/>
    <col min="4612" max="4612" width="11" style="1" customWidth="1"/>
    <col min="4613" max="4613" width="11.5703125" style="1" customWidth="1"/>
    <col min="4614" max="4614" width="11.7109375" style="1" customWidth="1"/>
    <col min="4615" max="4615" width="10.7109375" style="1" customWidth="1"/>
    <col min="4616" max="4864" width="9.140625" style="1"/>
    <col min="4865" max="4865" width="5.42578125" style="1" customWidth="1"/>
    <col min="4866" max="4866" width="9.140625" style="1"/>
    <col min="4867" max="4867" width="38" style="1" customWidth="1"/>
    <col min="4868" max="4868" width="11" style="1" customWidth="1"/>
    <col min="4869" max="4869" width="11.5703125" style="1" customWidth="1"/>
    <col min="4870" max="4870" width="11.7109375" style="1" customWidth="1"/>
    <col min="4871" max="4871" width="10.7109375" style="1" customWidth="1"/>
    <col min="4872" max="5120" width="9.140625" style="1"/>
    <col min="5121" max="5121" width="5.42578125" style="1" customWidth="1"/>
    <col min="5122" max="5122" width="9.140625" style="1"/>
    <col min="5123" max="5123" width="38" style="1" customWidth="1"/>
    <col min="5124" max="5124" width="11" style="1" customWidth="1"/>
    <col min="5125" max="5125" width="11.5703125" style="1" customWidth="1"/>
    <col min="5126" max="5126" width="11.7109375" style="1" customWidth="1"/>
    <col min="5127" max="5127" width="10.7109375" style="1" customWidth="1"/>
    <col min="5128" max="5376" width="9.140625" style="1"/>
    <col min="5377" max="5377" width="5.42578125" style="1" customWidth="1"/>
    <col min="5378" max="5378" width="9.140625" style="1"/>
    <col min="5379" max="5379" width="38" style="1" customWidth="1"/>
    <col min="5380" max="5380" width="11" style="1" customWidth="1"/>
    <col min="5381" max="5381" width="11.5703125" style="1" customWidth="1"/>
    <col min="5382" max="5382" width="11.7109375" style="1" customWidth="1"/>
    <col min="5383" max="5383" width="10.7109375" style="1" customWidth="1"/>
    <col min="5384" max="5632" width="9.140625" style="1"/>
    <col min="5633" max="5633" width="5.42578125" style="1" customWidth="1"/>
    <col min="5634" max="5634" width="9.140625" style="1"/>
    <col min="5635" max="5635" width="38" style="1" customWidth="1"/>
    <col min="5636" max="5636" width="11" style="1" customWidth="1"/>
    <col min="5637" max="5637" width="11.5703125" style="1" customWidth="1"/>
    <col min="5638" max="5638" width="11.7109375" style="1" customWidth="1"/>
    <col min="5639" max="5639" width="10.7109375" style="1" customWidth="1"/>
    <col min="5640" max="5888" width="9.140625" style="1"/>
    <col min="5889" max="5889" width="5.42578125" style="1" customWidth="1"/>
    <col min="5890" max="5890" width="9.140625" style="1"/>
    <col min="5891" max="5891" width="38" style="1" customWidth="1"/>
    <col min="5892" max="5892" width="11" style="1" customWidth="1"/>
    <col min="5893" max="5893" width="11.5703125" style="1" customWidth="1"/>
    <col min="5894" max="5894" width="11.7109375" style="1" customWidth="1"/>
    <col min="5895" max="5895" width="10.7109375" style="1" customWidth="1"/>
    <col min="5896" max="6144" width="9.140625" style="1"/>
    <col min="6145" max="6145" width="5.42578125" style="1" customWidth="1"/>
    <col min="6146" max="6146" width="9.140625" style="1"/>
    <col min="6147" max="6147" width="38" style="1" customWidth="1"/>
    <col min="6148" max="6148" width="11" style="1" customWidth="1"/>
    <col min="6149" max="6149" width="11.5703125" style="1" customWidth="1"/>
    <col min="6150" max="6150" width="11.7109375" style="1" customWidth="1"/>
    <col min="6151" max="6151" width="10.7109375" style="1" customWidth="1"/>
    <col min="6152" max="6400" width="9.140625" style="1"/>
    <col min="6401" max="6401" width="5.42578125" style="1" customWidth="1"/>
    <col min="6402" max="6402" width="9.140625" style="1"/>
    <col min="6403" max="6403" width="38" style="1" customWidth="1"/>
    <col min="6404" max="6404" width="11" style="1" customWidth="1"/>
    <col min="6405" max="6405" width="11.5703125" style="1" customWidth="1"/>
    <col min="6406" max="6406" width="11.7109375" style="1" customWidth="1"/>
    <col min="6407" max="6407" width="10.7109375" style="1" customWidth="1"/>
    <col min="6408" max="6656" width="9.140625" style="1"/>
    <col min="6657" max="6657" width="5.42578125" style="1" customWidth="1"/>
    <col min="6658" max="6658" width="9.140625" style="1"/>
    <col min="6659" max="6659" width="38" style="1" customWidth="1"/>
    <col min="6660" max="6660" width="11" style="1" customWidth="1"/>
    <col min="6661" max="6661" width="11.5703125" style="1" customWidth="1"/>
    <col min="6662" max="6662" width="11.7109375" style="1" customWidth="1"/>
    <col min="6663" max="6663" width="10.7109375" style="1" customWidth="1"/>
    <col min="6664" max="6912" width="9.140625" style="1"/>
    <col min="6913" max="6913" width="5.42578125" style="1" customWidth="1"/>
    <col min="6914" max="6914" width="9.140625" style="1"/>
    <col min="6915" max="6915" width="38" style="1" customWidth="1"/>
    <col min="6916" max="6916" width="11" style="1" customWidth="1"/>
    <col min="6917" max="6917" width="11.5703125" style="1" customWidth="1"/>
    <col min="6918" max="6918" width="11.7109375" style="1" customWidth="1"/>
    <col min="6919" max="6919" width="10.7109375" style="1" customWidth="1"/>
    <col min="6920" max="7168" width="9.140625" style="1"/>
    <col min="7169" max="7169" width="5.42578125" style="1" customWidth="1"/>
    <col min="7170" max="7170" width="9.140625" style="1"/>
    <col min="7171" max="7171" width="38" style="1" customWidth="1"/>
    <col min="7172" max="7172" width="11" style="1" customWidth="1"/>
    <col min="7173" max="7173" width="11.5703125" style="1" customWidth="1"/>
    <col min="7174" max="7174" width="11.7109375" style="1" customWidth="1"/>
    <col min="7175" max="7175" width="10.7109375" style="1" customWidth="1"/>
    <col min="7176" max="7424" width="9.140625" style="1"/>
    <col min="7425" max="7425" width="5.42578125" style="1" customWidth="1"/>
    <col min="7426" max="7426" width="9.140625" style="1"/>
    <col min="7427" max="7427" width="38" style="1" customWidth="1"/>
    <col min="7428" max="7428" width="11" style="1" customWidth="1"/>
    <col min="7429" max="7429" width="11.5703125" style="1" customWidth="1"/>
    <col min="7430" max="7430" width="11.7109375" style="1" customWidth="1"/>
    <col min="7431" max="7431" width="10.7109375" style="1" customWidth="1"/>
    <col min="7432" max="7680" width="9.140625" style="1"/>
    <col min="7681" max="7681" width="5.42578125" style="1" customWidth="1"/>
    <col min="7682" max="7682" width="9.140625" style="1"/>
    <col min="7683" max="7683" width="38" style="1" customWidth="1"/>
    <col min="7684" max="7684" width="11" style="1" customWidth="1"/>
    <col min="7685" max="7685" width="11.5703125" style="1" customWidth="1"/>
    <col min="7686" max="7686" width="11.7109375" style="1" customWidth="1"/>
    <col min="7687" max="7687" width="10.7109375" style="1" customWidth="1"/>
    <col min="7688" max="7936" width="9.140625" style="1"/>
    <col min="7937" max="7937" width="5.42578125" style="1" customWidth="1"/>
    <col min="7938" max="7938" width="9.140625" style="1"/>
    <col min="7939" max="7939" width="38" style="1" customWidth="1"/>
    <col min="7940" max="7940" width="11" style="1" customWidth="1"/>
    <col min="7941" max="7941" width="11.5703125" style="1" customWidth="1"/>
    <col min="7942" max="7942" width="11.7109375" style="1" customWidth="1"/>
    <col min="7943" max="7943" width="10.7109375" style="1" customWidth="1"/>
    <col min="7944" max="8192" width="9.140625" style="1"/>
    <col min="8193" max="8193" width="5.42578125" style="1" customWidth="1"/>
    <col min="8194" max="8194" width="9.140625" style="1"/>
    <col min="8195" max="8195" width="38" style="1" customWidth="1"/>
    <col min="8196" max="8196" width="11" style="1" customWidth="1"/>
    <col min="8197" max="8197" width="11.5703125" style="1" customWidth="1"/>
    <col min="8198" max="8198" width="11.7109375" style="1" customWidth="1"/>
    <col min="8199" max="8199" width="10.7109375" style="1" customWidth="1"/>
    <col min="8200" max="8448" width="9.140625" style="1"/>
    <col min="8449" max="8449" width="5.42578125" style="1" customWidth="1"/>
    <col min="8450" max="8450" width="9.140625" style="1"/>
    <col min="8451" max="8451" width="38" style="1" customWidth="1"/>
    <col min="8452" max="8452" width="11" style="1" customWidth="1"/>
    <col min="8453" max="8453" width="11.5703125" style="1" customWidth="1"/>
    <col min="8454" max="8454" width="11.7109375" style="1" customWidth="1"/>
    <col min="8455" max="8455" width="10.7109375" style="1" customWidth="1"/>
    <col min="8456" max="8704" width="9.140625" style="1"/>
    <col min="8705" max="8705" width="5.42578125" style="1" customWidth="1"/>
    <col min="8706" max="8706" width="9.140625" style="1"/>
    <col min="8707" max="8707" width="38" style="1" customWidth="1"/>
    <col min="8708" max="8708" width="11" style="1" customWidth="1"/>
    <col min="8709" max="8709" width="11.5703125" style="1" customWidth="1"/>
    <col min="8710" max="8710" width="11.7109375" style="1" customWidth="1"/>
    <col min="8711" max="8711" width="10.7109375" style="1" customWidth="1"/>
    <col min="8712" max="8960" width="9.140625" style="1"/>
    <col min="8961" max="8961" width="5.42578125" style="1" customWidth="1"/>
    <col min="8962" max="8962" width="9.140625" style="1"/>
    <col min="8963" max="8963" width="38" style="1" customWidth="1"/>
    <col min="8964" max="8964" width="11" style="1" customWidth="1"/>
    <col min="8965" max="8965" width="11.5703125" style="1" customWidth="1"/>
    <col min="8966" max="8966" width="11.7109375" style="1" customWidth="1"/>
    <col min="8967" max="8967" width="10.7109375" style="1" customWidth="1"/>
    <col min="8968" max="9216" width="9.140625" style="1"/>
    <col min="9217" max="9217" width="5.42578125" style="1" customWidth="1"/>
    <col min="9218" max="9218" width="9.140625" style="1"/>
    <col min="9219" max="9219" width="38" style="1" customWidth="1"/>
    <col min="9220" max="9220" width="11" style="1" customWidth="1"/>
    <col min="9221" max="9221" width="11.5703125" style="1" customWidth="1"/>
    <col min="9222" max="9222" width="11.7109375" style="1" customWidth="1"/>
    <col min="9223" max="9223" width="10.7109375" style="1" customWidth="1"/>
    <col min="9224" max="9472" width="9.140625" style="1"/>
    <col min="9473" max="9473" width="5.42578125" style="1" customWidth="1"/>
    <col min="9474" max="9474" width="9.140625" style="1"/>
    <col min="9475" max="9475" width="38" style="1" customWidth="1"/>
    <col min="9476" max="9476" width="11" style="1" customWidth="1"/>
    <col min="9477" max="9477" width="11.5703125" style="1" customWidth="1"/>
    <col min="9478" max="9478" width="11.7109375" style="1" customWidth="1"/>
    <col min="9479" max="9479" width="10.7109375" style="1" customWidth="1"/>
    <col min="9480" max="9728" width="9.140625" style="1"/>
    <col min="9729" max="9729" width="5.42578125" style="1" customWidth="1"/>
    <col min="9730" max="9730" width="9.140625" style="1"/>
    <col min="9731" max="9731" width="38" style="1" customWidth="1"/>
    <col min="9732" max="9732" width="11" style="1" customWidth="1"/>
    <col min="9733" max="9733" width="11.5703125" style="1" customWidth="1"/>
    <col min="9734" max="9734" width="11.7109375" style="1" customWidth="1"/>
    <col min="9735" max="9735" width="10.7109375" style="1" customWidth="1"/>
    <col min="9736" max="9984" width="9.140625" style="1"/>
    <col min="9985" max="9985" width="5.42578125" style="1" customWidth="1"/>
    <col min="9986" max="9986" width="9.140625" style="1"/>
    <col min="9987" max="9987" width="38" style="1" customWidth="1"/>
    <col min="9988" max="9988" width="11" style="1" customWidth="1"/>
    <col min="9989" max="9989" width="11.5703125" style="1" customWidth="1"/>
    <col min="9990" max="9990" width="11.7109375" style="1" customWidth="1"/>
    <col min="9991" max="9991" width="10.7109375" style="1" customWidth="1"/>
    <col min="9992" max="10240" width="9.140625" style="1"/>
    <col min="10241" max="10241" width="5.42578125" style="1" customWidth="1"/>
    <col min="10242" max="10242" width="9.140625" style="1"/>
    <col min="10243" max="10243" width="38" style="1" customWidth="1"/>
    <col min="10244" max="10244" width="11" style="1" customWidth="1"/>
    <col min="10245" max="10245" width="11.5703125" style="1" customWidth="1"/>
    <col min="10246" max="10246" width="11.7109375" style="1" customWidth="1"/>
    <col min="10247" max="10247" width="10.7109375" style="1" customWidth="1"/>
    <col min="10248" max="10496" width="9.140625" style="1"/>
    <col min="10497" max="10497" width="5.42578125" style="1" customWidth="1"/>
    <col min="10498" max="10498" width="9.140625" style="1"/>
    <col min="10499" max="10499" width="38" style="1" customWidth="1"/>
    <col min="10500" max="10500" width="11" style="1" customWidth="1"/>
    <col min="10501" max="10501" width="11.5703125" style="1" customWidth="1"/>
    <col min="10502" max="10502" width="11.7109375" style="1" customWidth="1"/>
    <col min="10503" max="10503" width="10.7109375" style="1" customWidth="1"/>
    <col min="10504" max="10752" width="9.140625" style="1"/>
    <col min="10753" max="10753" width="5.42578125" style="1" customWidth="1"/>
    <col min="10754" max="10754" width="9.140625" style="1"/>
    <col min="10755" max="10755" width="38" style="1" customWidth="1"/>
    <col min="10756" max="10756" width="11" style="1" customWidth="1"/>
    <col min="10757" max="10757" width="11.5703125" style="1" customWidth="1"/>
    <col min="10758" max="10758" width="11.7109375" style="1" customWidth="1"/>
    <col min="10759" max="10759" width="10.7109375" style="1" customWidth="1"/>
    <col min="10760" max="11008" width="9.140625" style="1"/>
    <col min="11009" max="11009" width="5.42578125" style="1" customWidth="1"/>
    <col min="11010" max="11010" width="9.140625" style="1"/>
    <col min="11011" max="11011" width="38" style="1" customWidth="1"/>
    <col min="11012" max="11012" width="11" style="1" customWidth="1"/>
    <col min="11013" max="11013" width="11.5703125" style="1" customWidth="1"/>
    <col min="11014" max="11014" width="11.7109375" style="1" customWidth="1"/>
    <col min="11015" max="11015" width="10.7109375" style="1" customWidth="1"/>
    <col min="11016" max="11264" width="9.140625" style="1"/>
    <col min="11265" max="11265" width="5.42578125" style="1" customWidth="1"/>
    <col min="11266" max="11266" width="9.140625" style="1"/>
    <col min="11267" max="11267" width="38" style="1" customWidth="1"/>
    <col min="11268" max="11268" width="11" style="1" customWidth="1"/>
    <col min="11269" max="11269" width="11.5703125" style="1" customWidth="1"/>
    <col min="11270" max="11270" width="11.7109375" style="1" customWidth="1"/>
    <col min="11271" max="11271" width="10.7109375" style="1" customWidth="1"/>
    <col min="11272" max="11520" width="9.140625" style="1"/>
    <col min="11521" max="11521" width="5.42578125" style="1" customWidth="1"/>
    <col min="11522" max="11522" width="9.140625" style="1"/>
    <col min="11523" max="11523" width="38" style="1" customWidth="1"/>
    <col min="11524" max="11524" width="11" style="1" customWidth="1"/>
    <col min="11525" max="11525" width="11.5703125" style="1" customWidth="1"/>
    <col min="11526" max="11526" width="11.7109375" style="1" customWidth="1"/>
    <col min="11527" max="11527" width="10.7109375" style="1" customWidth="1"/>
    <col min="11528" max="11776" width="9.140625" style="1"/>
    <col min="11777" max="11777" width="5.42578125" style="1" customWidth="1"/>
    <col min="11778" max="11778" width="9.140625" style="1"/>
    <col min="11779" max="11779" width="38" style="1" customWidth="1"/>
    <col min="11780" max="11780" width="11" style="1" customWidth="1"/>
    <col min="11781" max="11781" width="11.5703125" style="1" customWidth="1"/>
    <col min="11782" max="11782" width="11.7109375" style="1" customWidth="1"/>
    <col min="11783" max="11783" width="10.7109375" style="1" customWidth="1"/>
    <col min="11784" max="12032" width="9.140625" style="1"/>
    <col min="12033" max="12033" width="5.42578125" style="1" customWidth="1"/>
    <col min="12034" max="12034" width="9.140625" style="1"/>
    <col min="12035" max="12035" width="38" style="1" customWidth="1"/>
    <col min="12036" max="12036" width="11" style="1" customWidth="1"/>
    <col min="12037" max="12037" width="11.5703125" style="1" customWidth="1"/>
    <col min="12038" max="12038" width="11.7109375" style="1" customWidth="1"/>
    <col min="12039" max="12039" width="10.7109375" style="1" customWidth="1"/>
    <col min="12040" max="12288" width="9.140625" style="1"/>
    <col min="12289" max="12289" width="5.42578125" style="1" customWidth="1"/>
    <col min="12290" max="12290" width="9.140625" style="1"/>
    <col min="12291" max="12291" width="38" style="1" customWidth="1"/>
    <col min="12292" max="12292" width="11" style="1" customWidth="1"/>
    <col min="12293" max="12293" width="11.5703125" style="1" customWidth="1"/>
    <col min="12294" max="12294" width="11.7109375" style="1" customWidth="1"/>
    <col min="12295" max="12295" width="10.7109375" style="1" customWidth="1"/>
    <col min="12296" max="12544" width="9.140625" style="1"/>
    <col min="12545" max="12545" width="5.42578125" style="1" customWidth="1"/>
    <col min="12546" max="12546" width="9.140625" style="1"/>
    <col min="12547" max="12547" width="38" style="1" customWidth="1"/>
    <col min="12548" max="12548" width="11" style="1" customWidth="1"/>
    <col min="12549" max="12549" width="11.5703125" style="1" customWidth="1"/>
    <col min="12550" max="12550" width="11.7109375" style="1" customWidth="1"/>
    <col min="12551" max="12551" width="10.7109375" style="1" customWidth="1"/>
    <col min="12552" max="12800" width="9.140625" style="1"/>
    <col min="12801" max="12801" width="5.42578125" style="1" customWidth="1"/>
    <col min="12802" max="12802" width="9.140625" style="1"/>
    <col min="12803" max="12803" width="38" style="1" customWidth="1"/>
    <col min="12804" max="12804" width="11" style="1" customWidth="1"/>
    <col min="12805" max="12805" width="11.5703125" style="1" customWidth="1"/>
    <col min="12806" max="12806" width="11.7109375" style="1" customWidth="1"/>
    <col min="12807" max="12807" width="10.7109375" style="1" customWidth="1"/>
    <col min="12808" max="13056" width="9.140625" style="1"/>
    <col min="13057" max="13057" width="5.42578125" style="1" customWidth="1"/>
    <col min="13058" max="13058" width="9.140625" style="1"/>
    <col min="13059" max="13059" width="38" style="1" customWidth="1"/>
    <col min="13060" max="13060" width="11" style="1" customWidth="1"/>
    <col min="13061" max="13061" width="11.5703125" style="1" customWidth="1"/>
    <col min="13062" max="13062" width="11.7109375" style="1" customWidth="1"/>
    <col min="13063" max="13063" width="10.7109375" style="1" customWidth="1"/>
    <col min="13064" max="13312" width="9.140625" style="1"/>
    <col min="13313" max="13313" width="5.42578125" style="1" customWidth="1"/>
    <col min="13314" max="13314" width="9.140625" style="1"/>
    <col min="13315" max="13315" width="38" style="1" customWidth="1"/>
    <col min="13316" max="13316" width="11" style="1" customWidth="1"/>
    <col min="13317" max="13317" width="11.5703125" style="1" customWidth="1"/>
    <col min="13318" max="13318" width="11.7109375" style="1" customWidth="1"/>
    <col min="13319" max="13319" width="10.7109375" style="1" customWidth="1"/>
    <col min="13320" max="13568" width="9.140625" style="1"/>
    <col min="13569" max="13569" width="5.42578125" style="1" customWidth="1"/>
    <col min="13570" max="13570" width="9.140625" style="1"/>
    <col min="13571" max="13571" width="38" style="1" customWidth="1"/>
    <col min="13572" max="13572" width="11" style="1" customWidth="1"/>
    <col min="13573" max="13573" width="11.5703125" style="1" customWidth="1"/>
    <col min="13574" max="13574" width="11.7109375" style="1" customWidth="1"/>
    <col min="13575" max="13575" width="10.7109375" style="1" customWidth="1"/>
    <col min="13576" max="13824" width="9.140625" style="1"/>
    <col min="13825" max="13825" width="5.42578125" style="1" customWidth="1"/>
    <col min="13826" max="13826" width="9.140625" style="1"/>
    <col min="13827" max="13827" width="38" style="1" customWidth="1"/>
    <col min="13828" max="13828" width="11" style="1" customWidth="1"/>
    <col min="13829" max="13829" width="11.5703125" style="1" customWidth="1"/>
    <col min="13830" max="13830" width="11.7109375" style="1" customWidth="1"/>
    <col min="13831" max="13831" width="10.7109375" style="1" customWidth="1"/>
    <col min="13832" max="14080" width="9.140625" style="1"/>
    <col min="14081" max="14081" width="5.42578125" style="1" customWidth="1"/>
    <col min="14082" max="14082" width="9.140625" style="1"/>
    <col min="14083" max="14083" width="38" style="1" customWidth="1"/>
    <col min="14084" max="14084" width="11" style="1" customWidth="1"/>
    <col min="14085" max="14085" width="11.5703125" style="1" customWidth="1"/>
    <col min="14086" max="14086" width="11.7109375" style="1" customWidth="1"/>
    <col min="14087" max="14087" width="10.7109375" style="1" customWidth="1"/>
    <col min="14088" max="14336" width="9.140625" style="1"/>
    <col min="14337" max="14337" width="5.42578125" style="1" customWidth="1"/>
    <col min="14338" max="14338" width="9.140625" style="1"/>
    <col min="14339" max="14339" width="38" style="1" customWidth="1"/>
    <col min="14340" max="14340" width="11" style="1" customWidth="1"/>
    <col min="14341" max="14341" width="11.5703125" style="1" customWidth="1"/>
    <col min="14342" max="14342" width="11.7109375" style="1" customWidth="1"/>
    <col min="14343" max="14343" width="10.7109375" style="1" customWidth="1"/>
    <col min="14344" max="14592" width="9.140625" style="1"/>
    <col min="14593" max="14593" width="5.42578125" style="1" customWidth="1"/>
    <col min="14594" max="14594" width="9.140625" style="1"/>
    <col min="14595" max="14595" width="38" style="1" customWidth="1"/>
    <col min="14596" max="14596" width="11" style="1" customWidth="1"/>
    <col min="14597" max="14597" width="11.5703125" style="1" customWidth="1"/>
    <col min="14598" max="14598" width="11.7109375" style="1" customWidth="1"/>
    <col min="14599" max="14599" width="10.7109375" style="1" customWidth="1"/>
    <col min="14600" max="14848" width="9.140625" style="1"/>
    <col min="14849" max="14849" width="5.42578125" style="1" customWidth="1"/>
    <col min="14850" max="14850" width="9.140625" style="1"/>
    <col min="14851" max="14851" width="38" style="1" customWidth="1"/>
    <col min="14852" max="14852" width="11" style="1" customWidth="1"/>
    <col min="14853" max="14853" width="11.5703125" style="1" customWidth="1"/>
    <col min="14854" max="14854" width="11.7109375" style="1" customWidth="1"/>
    <col min="14855" max="14855" width="10.7109375" style="1" customWidth="1"/>
    <col min="14856" max="15104" width="9.140625" style="1"/>
    <col min="15105" max="15105" width="5.42578125" style="1" customWidth="1"/>
    <col min="15106" max="15106" width="9.140625" style="1"/>
    <col min="15107" max="15107" width="38" style="1" customWidth="1"/>
    <col min="15108" max="15108" width="11" style="1" customWidth="1"/>
    <col min="15109" max="15109" width="11.5703125" style="1" customWidth="1"/>
    <col min="15110" max="15110" width="11.7109375" style="1" customWidth="1"/>
    <col min="15111" max="15111" width="10.7109375" style="1" customWidth="1"/>
    <col min="15112" max="15360" width="9.140625" style="1"/>
    <col min="15361" max="15361" width="5.42578125" style="1" customWidth="1"/>
    <col min="15362" max="15362" width="9.140625" style="1"/>
    <col min="15363" max="15363" width="38" style="1" customWidth="1"/>
    <col min="15364" max="15364" width="11" style="1" customWidth="1"/>
    <col min="15365" max="15365" width="11.5703125" style="1" customWidth="1"/>
    <col min="15366" max="15366" width="11.7109375" style="1" customWidth="1"/>
    <col min="15367" max="15367" width="10.7109375" style="1" customWidth="1"/>
    <col min="15368" max="15616" width="9.140625" style="1"/>
    <col min="15617" max="15617" width="5.42578125" style="1" customWidth="1"/>
    <col min="15618" max="15618" width="9.140625" style="1"/>
    <col min="15619" max="15619" width="38" style="1" customWidth="1"/>
    <col min="15620" max="15620" width="11" style="1" customWidth="1"/>
    <col min="15621" max="15621" width="11.5703125" style="1" customWidth="1"/>
    <col min="15622" max="15622" width="11.7109375" style="1" customWidth="1"/>
    <col min="15623" max="15623" width="10.7109375" style="1" customWidth="1"/>
    <col min="15624" max="15872" width="9.140625" style="1"/>
    <col min="15873" max="15873" width="5.42578125" style="1" customWidth="1"/>
    <col min="15874" max="15874" width="9.140625" style="1"/>
    <col min="15875" max="15875" width="38" style="1" customWidth="1"/>
    <col min="15876" max="15876" width="11" style="1" customWidth="1"/>
    <col min="15877" max="15877" width="11.5703125" style="1" customWidth="1"/>
    <col min="15878" max="15878" width="11.7109375" style="1" customWidth="1"/>
    <col min="15879" max="15879" width="10.7109375" style="1" customWidth="1"/>
    <col min="15880" max="16128" width="9.140625" style="1"/>
    <col min="16129" max="16129" width="5.42578125" style="1" customWidth="1"/>
    <col min="16130" max="16130" width="9.140625" style="1"/>
    <col min="16131" max="16131" width="38" style="1" customWidth="1"/>
    <col min="16132" max="16132" width="11" style="1" customWidth="1"/>
    <col min="16133" max="16133" width="11.5703125" style="1" customWidth="1"/>
    <col min="16134" max="16134" width="11.7109375" style="1" customWidth="1"/>
    <col min="16135" max="16135" width="10.7109375" style="1" customWidth="1"/>
    <col min="16136" max="16384" width="9.140625" style="1"/>
  </cols>
  <sheetData>
    <row r="1" spans="1:7" ht="20.100000000000001" customHeight="1" x14ac:dyDescent="0.25">
      <c r="A1" s="62"/>
      <c r="B1" s="62"/>
      <c r="C1" s="62"/>
      <c r="D1" s="62"/>
      <c r="E1" s="36" t="s">
        <v>148</v>
      </c>
      <c r="F1" s="39"/>
      <c r="G1" s="39"/>
    </row>
    <row r="2" spans="1:7" ht="20.100000000000001" customHeight="1" x14ac:dyDescent="0.25">
      <c r="A2" s="62"/>
      <c r="B2" s="62"/>
      <c r="C2" s="62"/>
      <c r="D2" s="62"/>
      <c r="E2" s="36"/>
      <c r="F2" s="39"/>
      <c r="G2" s="39"/>
    </row>
    <row r="3" spans="1:7" ht="20.100000000000001" customHeight="1" x14ac:dyDescent="0.25">
      <c r="A3" s="62"/>
      <c r="B3" s="62"/>
      <c r="C3" s="62"/>
      <c r="D3" s="62"/>
      <c r="E3" s="125" t="s">
        <v>194</v>
      </c>
      <c r="F3" s="125"/>
      <c r="G3" s="125"/>
    </row>
    <row r="4" spans="1:7" ht="20.100000000000001" customHeight="1" x14ac:dyDescent="0.25">
      <c r="A4" s="62"/>
      <c r="B4" s="62"/>
      <c r="C4" s="62"/>
      <c r="D4" s="62"/>
      <c r="E4" s="39"/>
      <c r="F4" s="39"/>
      <c r="G4" s="39"/>
    </row>
    <row r="5" spans="1:7" ht="15" customHeight="1" x14ac:dyDescent="0.25">
      <c r="A5" s="62"/>
      <c r="B5" s="62"/>
      <c r="C5" s="62"/>
      <c r="D5" s="62"/>
      <c r="E5" s="36"/>
      <c r="F5" s="36"/>
      <c r="G5" s="36"/>
    </row>
    <row r="6" spans="1:7" ht="3" customHeight="1" x14ac:dyDescent="0.25"/>
    <row r="7" spans="1:7" ht="6" customHeight="1" x14ac:dyDescent="0.25"/>
    <row r="8" spans="1:7" ht="3" hidden="1" customHeight="1" x14ac:dyDescent="0.25"/>
    <row r="9" spans="1:7" ht="3" customHeight="1" x14ac:dyDescent="0.25"/>
    <row r="10" spans="1:7" x14ac:dyDescent="0.25">
      <c r="A10" s="126" t="s">
        <v>159</v>
      </c>
      <c r="B10" s="126"/>
      <c r="C10" s="126"/>
      <c r="D10" s="126"/>
      <c r="E10" s="126"/>
      <c r="F10" s="126"/>
      <c r="G10" s="126"/>
    </row>
    <row r="11" spans="1:7" ht="4.1500000000000004" customHeight="1" x14ac:dyDescent="0.25">
      <c r="A11" s="75"/>
      <c r="B11" s="75"/>
      <c r="C11" s="75"/>
      <c r="D11" s="75"/>
      <c r="E11" s="75"/>
      <c r="F11" s="75"/>
      <c r="G11" s="75"/>
    </row>
    <row r="12" spans="1:7" ht="18.600000000000001" customHeight="1" x14ac:dyDescent="0.25">
      <c r="A12" s="127" t="s">
        <v>12</v>
      </c>
      <c r="B12" s="127"/>
      <c r="C12" s="127"/>
      <c r="D12" s="127"/>
      <c r="E12" s="127"/>
      <c r="F12" s="127"/>
      <c r="G12" s="127"/>
    </row>
    <row r="13" spans="1:7" s="37" customFormat="1" ht="6" customHeight="1" x14ac:dyDescent="0.25">
      <c r="A13" s="75"/>
      <c r="B13" s="75"/>
      <c r="C13" s="75"/>
      <c r="D13" s="75"/>
      <c r="E13" s="75"/>
      <c r="F13" s="75"/>
      <c r="G13" s="89"/>
    </row>
    <row r="14" spans="1:7" s="37" customFormat="1" ht="44.25" customHeight="1" x14ac:dyDescent="0.25">
      <c r="A14" s="69" t="s">
        <v>0</v>
      </c>
      <c r="B14" s="161" t="s">
        <v>1</v>
      </c>
      <c r="C14" s="161"/>
      <c r="D14" s="69" t="s">
        <v>3</v>
      </c>
      <c r="E14" s="69" t="s">
        <v>2</v>
      </c>
      <c r="F14" s="69" t="s">
        <v>87</v>
      </c>
      <c r="G14" s="69" t="s">
        <v>4</v>
      </c>
    </row>
    <row r="15" spans="1:7" ht="30.6" customHeight="1" x14ac:dyDescent="0.25">
      <c r="A15" s="69">
        <v>1</v>
      </c>
      <c r="B15" s="162" t="s">
        <v>88</v>
      </c>
      <c r="C15" s="162"/>
      <c r="D15" s="69"/>
      <c r="E15" s="43"/>
      <c r="F15" s="44"/>
      <c r="G15" s="43"/>
    </row>
    <row r="16" spans="1:7" ht="18" customHeight="1" x14ac:dyDescent="0.25">
      <c r="A16" s="45" t="s">
        <v>21</v>
      </c>
      <c r="B16" s="159" t="s">
        <v>89</v>
      </c>
      <c r="C16" s="160"/>
      <c r="D16" s="45" t="s">
        <v>90</v>
      </c>
      <c r="E16" s="25">
        <f>93.44*1.1</f>
        <v>102.78400000000001</v>
      </c>
      <c r="F16" s="26">
        <f>E16*0.2</f>
        <v>20.556800000000003</v>
      </c>
      <c r="G16" s="25">
        <f t="shared" ref="G16:G28" si="0">E16+F16</f>
        <v>123.3408</v>
      </c>
    </row>
    <row r="17" spans="1:7" ht="18" customHeight="1" x14ac:dyDescent="0.25">
      <c r="A17" s="45" t="s">
        <v>24</v>
      </c>
      <c r="B17" s="159" t="s">
        <v>91</v>
      </c>
      <c r="C17" s="160"/>
      <c r="D17" s="45" t="s">
        <v>90</v>
      </c>
      <c r="E17" s="25">
        <f>124.39*1.1</f>
        <v>136.82900000000001</v>
      </c>
      <c r="F17" s="26">
        <f t="shared" ref="F17:F40" si="1">E17*0.2</f>
        <v>27.365800000000004</v>
      </c>
      <c r="G17" s="25">
        <f t="shared" si="0"/>
        <v>164.19480000000001</v>
      </c>
    </row>
    <row r="18" spans="1:7" ht="18" customHeight="1" x14ac:dyDescent="0.25">
      <c r="A18" s="45" t="s">
        <v>26</v>
      </c>
      <c r="B18" s="159">
        <v>250</v>
      </c>
      <c r="C18" s="160"/>
      <c r="D18" s="45" t="s">
        <v>90</v>
      </c>
      <c r="E18" s="25">
        <f>155.36*1.1</f>
        <v>170.89600000000002</v>
      </c>
      <c r="F18" s="26">
        <f t="shared" si="1"/>
        <v>34.179200000000002</v>
      </c>
      <c r="G18" s="25">
        <f t="shared" si="0"/>
        <v>205.07520000000002</v>
      </c>
    </row>
    <row r="19" spans="1:7" ht="18" customHeight="1" x14ac:dyDescent="0.25">
      <c r="A19" s="45" t="s">
        <v>28</v>
      </c>
      <c r="B19" s="159" t="s">
        <v>92</v>
      </c>
      <c r="C19" s="160"/>
      <c r="D19" s="45" t="s">
        <v>90</v>
      </c>
      <c r="E19" s="25">
        <f>194.49*1.1</f>
        <v>213.93900000000002</v>
      </c>
      <c r="F19" s="26">
        <f t="shared" si="1"/>
        <v>42.787800000000004</v>
      </c>
      <c r="G19" s="25">
        <f t="shared" si="0"/>
        <v>256.72680000000003</v>
      </c>
    </row>
    <row r="20" spans="1:7" ht="18" customHeight="1" x14ac:dyDescent="0.25">
      <c r="A20" s="45" t="s">
        <v>30</v>
      </c>
      <c r="B20" s="159">
        <v>400</v>
      </c>
      <c r="C20" s="160"/>
      <c r="D20" s="45" t="s">
        <v>90</v>
      </c>
      <c r="E20" s="27">
        <f>185.5*1.1</f>
        <v>204.05</v>
      </c>
      <c r="F20" s="26">
        <f t="shared" si="1"/>
        <v>40.81</v>
      </c>
      <c r="G20" s="25">
        <f t="shared" si="0"/>
        <v>244.86</v>
      </c>
    </row>
    <row r="21" spans="1:7" ht="18" customHeight="1" x14ac:dyDescent="0.25">
      <c r="A21" s="45" t="s">
        <v>81</v>
      </c>
      <c r="B21" s="159">
        <v>500</v>
      </c>
      <c r="C21" s="160"/>
      <c r="D21" s="45" t="s">
        <v>90</v>
      </c>
      <c r="E21" s="27">
        <f>212.38*1.1</f>
        <v>233.61800000000002</v>
      </c>
      <c r="F21" s="26">
        <f t="shared" si="1"/>
        <v>46.723600000000005</v>
      </c>
      <c r="G21" s="25">
        <f t="shared" si="0"/>
        <v>280.34160000000003</v>
      </c>
    </row>
    <row r="22" spans="1:7" ht="18" customHeight="1" x14ac:dyDescent="0.25">
      <c r="A22" s="45" t="s">
        <v>82</v>
      </c>
      <c r="B22" s="159">
        <v>600</v>
      </c>
      <c r="C22" s="160"/>
      <c r="D22" s="45" t="s">
        <v>90</v>
      </c>
      <c r="E22" s="25">
        <f>245.08*1.1</f>
        <v>269.58800000000002</v>
      </c>
      <c r="F22" s="26">
        <f t="shared" si="1"/>
        <v>53.917600000000007</v>
      </c>
      <c r="G22" s="25">
        <f t="shared" si="0"/>
        <v>323.50560000000002</v>
      </c>
    </row>
    <row r="23" spans="1:7" ht="18" customHeight="1" x14ac:dyDescent="0.25">
      <c r="A23" s="45" t="s">
        <v>93</v>
      </c>
      <c r="B23" s="159">
        <v>700</v>
      </c>
      <c r="C23" s="160"/>
      <c r="D23" s="45" t="s">
        <v>90</v>
      </c>
      <c r="E23" s="25">
        <f>278.28*1.1</f>
        <v>306.108</v>
      </c>
      <c r="F23" s="26">
        <f t="shared" si="1"/>
        <v>61.221600000000002</v>
      </c>
      <c r="G23" s="25">
        <f t="shared" si="0"/>
        <v>367.32960000000003</v>
      </c>
    </row>
    <row r="24" spans="1:7" ht="18" customHeight="1" x14ac:dyDescent="0.25">
      <c r="A24" s="45" t="s">
        <v>94</v>
      </c>
      <c r="B24" s="159">
        <v>800</v>
      </c>
      <c r="C24" s="160"/>
      <c r="D24" s="45" t="s">
        <v>90</v>
      </c>
      <c r="E24" s="25">
        <f>311.7*1.1</f>
        <v>342.87</v>
      </c>
      <c r="F24" s="26">
        <f t="shared" si="1"/>
        <v>68.573999999999998</v>
      </c>
      <c r="G24" s="25">
        <f t="shared" si="0"/>
        <v>411.44400000000002</v>
      </c>
    </row>
    <row r="25" spans="1:7" ht="18" customHeight="1" x14ac:dyDescent="0.25">
      <c r="A25" s="45" t="s">
        <v>95</v>
      </c>
      <c r="B25" s="159">
        <v>900</v>
      </c>
      <c r="C25" s="160"/>
      <c r="D25" s="45" t="s">
        <v>90</v>
      </c>
      <c r="E25" s="25">
        <f>351.19*1.1</f>
        <v>386.30900000000003</v>
      </c>
      <c r="F25" s="26">
        <f t="shared" si="1"/>
        <v>77.261800000000008</v>
      </c>
      <c r="G25" s="25">
        <f t="shared" si="0"/>
        <v>463.57080000000002</v>
      </c>
    </row>
    <row r="26" spans="1:7" ht="18" customHeight="1" x14ac:dyDescent="0.25">
      <c r="A26" s="45" t="s">
        <v>96</v>
      </c>
      <c r="B26" s="159">
        <v>1000</v>
      </c>
      <c r="C26" s="160"/>
      <c r="D26" s="45" t="s">
        <v>90</v>
      </c>
      <c r="E26" s="25">
        <f>384.58*1.1</f>
        <v>423.03800000000001</v>
      </c>
      <c r="F26" s="26">
        <f t="shared" si="1"/>
        <v>84.607600000000005</v>
      </c>
      <c r="G26" s="25">
        <f t="shared" si="0"/>
        <v>507.6456</v>
      </c>
    </row>
    <row r="27" spans="1:7" ht="18" customHeight="1" x14ac:dyDescent="0.25">
      <c r="A27" s="45" t="s">
        <v>97</v>
      </c>
      <c r="B27" s="159">
        <v>1200</v>
      </c>
      <c r="C27" s="160"/>
      <c r="D27" s="45" t="s">
        <v>90</v>
      </c>
      <c r="E27" s="25">
        <f>464.28*1.1</f>
        <v>510.70800000000003</v>
      </c>
      <c r="F27" s="26">
        <f t="shared" si="1"/>
        <v>102.14160000000001</v>
      </c>
      <c r="G27" s="25">
        <f t="shared" si="0"/>
        <v>612.84960000000001</v>
      </c>
    </row>
    <row r="28" spans="1:7" s="37" customFormat="1" ht="18" customHeight="1" x14ac:dyDescent="0.25">
      <c r="A28" s="46" t="s">
        <v>98</v>
      </c>
      <c r="B28" s="159">
        <v>1400</v>
      </c>
      <c r="C28" s="160"/>
      <c r="D28" s="45" t="s">
        <v>90</v>
      </c>
      <c r="E28" s="25">
        <f>596.76*1.1</f>
        <v>656.43600000000004</v>
      </c>
      <c r="F28" s="26">
        <f t="shared" si="1"/>
        <v>131.28720000000001</v>
      </c>
      <c r="G28" s="25">
        <f t="shared" si="0"/>
        <v>787.72320000000002</v>
      </c>
    </row>
    <row r="29" spans="1:7" ht="39" customHeight="1" x14ac:dyDescent="0.25">
      <c r="A29" s="69">
        <v>2</v>
      </c>
      <c r="B29" s="162" t="s">
        <v>99</v>
      </c>
      <c r="C29" s="162"/>
      <c r="D29" s="69"/>
      <c r="E29" s="43"/>
      <c r="F29" s="44"/>
      <c r="G29" s="43"/>
    </row>
    <row r="30" spans="1:7" ht="18" customHeight="1" x14ac:dyDescent="0.25">
      <c r="A30" s="45" t="s">
        <v>33</v>
      </c>
      <c r="B30" s="159" t="s">
        <v>100</v>
      </c>
      <c r="C30" s="160"/>
      <c r="D30" s="45" t="s">
        <v>90</v>
      </c>
      <c r="E30" s="25">
        <f>399.38*1.1</f>
        <v>439.31800000000004</v>
      </c>
      <c r="F30" s="26">
        <f t="shared" si="1"/>
        <v>87.863600000000019</v>
      </c>
      <c r="G30" s="25">
        <f>E30+F30</f>
        <v>527.18160000000012</v>
      </c>
    </row>
    <row r="31" spans="1:7" ht="18" customHeight="1" x14ac:dyDescent="0.25">
      <c r="A31" s="45" t="s">
        <v>85</v>
      </c>
      <c r="B31" s="159">
        <v>100</v>
      </c>
      <c r="C31" s="160"/>
      <c r="D31" s="45" t="s">
        <v>90</v>
      </c>
      <c r="E31" s="25">
        <f>556.2*1.1</f>
        <v>611.82000000000005</v>
      </c>
      <c r="F31" s="26">
        <f t="shared" si="1"/>
        <v>122.36400000000002</v>
      </c>
      <c r="G31" s="25">
        <f>E31+F31</f>
        <v>734.18400000000008</v>
      </c>
    </row>
    <row r="32" spans="1:7" ht="18" customHeight="1" x14ac:dyDescent="0.25">
      <c r="A32" s="45" t="s">
        <v>86</v>
      </c>
      <c r="B32" s="159" t="s">
        <v>101</v>
      </c>
      <c r="C32" s="160"/>
      <c r="D32" s="45" t="s">
        <v>90</v>
      </c>
      <c r="E32" s="25">
        <f>670.2*1.1</f>
        <v>737.22000000000014</v>
      </c>
      <c r="F32" s="26">
        <f t="shared" si="1"/>
        <v>147.44400000000005</v>
      </c>
      <c r="G32" s="25">
        <f t="shared" ref="G32:G37" si="2">E32+F32</f>
        <v>884.66400000000021</v>
      </c>
    </row>
    <row r="33" spans="1:7" ht="18" customHeight="1" x14ac:dyDescent="0.25">
      <c r="A33" s="45" t="s">
        <v>102</v>
      </c>
      <c r="B33" s="159" t="s">
        <v>103</v>
      </c>
      <c r="C33" s="160"/>
      <c r="D33" s="45" t="s">
        <v>90</v>
      </c>
      <c r="E33" s="25">
        <f>1034.37*1.1</f>
        <v>1137.807</v>
      </c>
      <c r="F33" s="26">
        <f t="shared" si="1"/>
        <v>227.56140000000002</v>
      </c>
      <c r="G33" s="25">
        <f t="shared" si="2"/>
        <v>1365.3684000000001</v>
      </c>
    </row>
    <row r="34" spans="1:7" ht="18" customHeight="1" x14ac:dyDescent="0.25">
      <c r="A34" s="45" t="s">
        <v>104</v>
      </c>
      <c r="B34" s="159" t="s">
        <v>92</v>
      </c>
      <c r="C34" s="160"/>
      <c r="D34" s="45" t="s">
        <v>90</v>
      </c>
      <c r="E34" s="25">
        <f>1664.39*1.1</f>
        <v>1830.8290000000002</v>
      </c>
      <c r="F34" s="26">
        <f t="shared" si="1"/>
        <v>366.16580000000005</v>
      </c>
      <c r="G34" s="25">
        <f t="shared" si="2"/>
        <v>2196.9948000000004</v>
      </c>
    </row>
    <row r="35" spans="1:7" ht="18" customHeight="1" x14ac:dyDescent="0.25">
      <c r="A35" s="45" t="s">
        <v>105</v>
      </c>
      <c r="B35" s="159">
        <v>400</v>
      </c>
      <c r="C35" s="160"/>
      <c r="D35" s="45" t="s">
        <v>90</v>
      </c>
      <c r="E35" s="25">
        <f>1761.33*1.1</f>
        <v>1937.463</v>
      </c>
      <c r="F35" s="26">
        <f t="shared" si="1"/>
        <v>387.49260000000004</v>
      </c>
      <c r="G35" s="25">
        <f t="shared" si="2"/>
        <v>2324.9556000000002</v>
      </c>
    </row>
    <row r="36" spans="1:7" ht="18" customHeight="1" x14ac:dyDescent="0.25">
      <c r="A36" s="45" t="s">
        <v>106</v>
      </c>
      <c r="B36" s="159">
        <v>500</v>
      </c>
      <c r="C36" s="160"/>
      <c r="D36" s="45" t="s">
        <v>90</v>
      </c>
      <c r="E36" s="25">
        <f>2164.22*1.1</f>
        <v>2380.6419999999998</v>
      </c>
      <c r="F36" s="26">
        <f t="shared" si="1"/>
        <v>476.1284</v>
      </c>
      <c r="G36" s="25">
        <f t="shared" si="2"/>
        <v>2856.7703999999999</v>
      </c>
    </row>
    <row r="37" spans="1:7" ht="18" customHeight="1" x14ac:dyDescent="0.25">
      <c r="A37" s="45" t="s">
        <v>107</v>
      </c>
      <c r="B37" s="159" t="s">
        <v>108</v>
      </c>
      <c r="C37" s="160"/>
      <c r="D37" s="45" t="s">
        <v>90</v>
      </c>
      <c r="E37" s="25">
        <f>2574.36*1.1</f>
        <v>2831.7960000000003</v>
      </c>
      <c r="F37" s="26">
        <f t="shared" si="1"/>
        <v>566.3592000000001</v>
      </c>
      <c r="G37" s="25">
        <f t="shared" si="2"/>
        <v>3398.1552000000001</v>
      </c>
    </row>
    <row r="38" spans="1:7" ht="18" customHeight="1" x14ac:dyDescent="0.25">
      <c r="A38" s="45" t="s">
        <v>109</v>
      </c>
      <c r="B38" s="159" t="s">
        <v>110</v>
      </c>
      <c r="C38" s="160"/>
      <c r="D38" s="45" t="s">
        <v>90</v>
      </c>
      <c r="E38" s="25">
        <f>3053.43*1.1</f>
        <v>3358.7730000000001</v>
      </c>
      <c r="F38" s="26">
        <f t="shared" si="1"/>
        <v>671.7546000000001</v>
      </c>
      <c r="G38" s="25">
        <f>E38+F38</f>
        <v>4030.5276000000003</v>
      </c>
    </row>
    <row r="39" spans="1:7" ht="18" customHeight="1" x14ac:dyDescent="0.25">
      <c r="A39" s="45" t="s">
        <v>111</v>
      </c>
      <c r="B39" s="159" t="s">
        <v>112</v>
      </c>
      <c r="C39" s="160"/>
      <c r="D39" s="45" t="s">
        <v>90</v>
      </c>
      <c r="E39" s="25">
        <f>4202.12*1.1</f>
        <v>4622.3320000000003</v>
      </c>
      <c r="F39" s="26">
        <f t="shared" si="1"/>
        <v>924.46640000000014</v>
      </c>
      <c r="G39" s="25">
        <f>E39+F39</f>
        <v>5546.7984000000006</v>
      </c>
    </row>
    <row r="40" spans="1:7" s="71" customFormat="1" ht="18" customHeight="1" x14ac:dyDescent="0.2">
      <c r="A40" s="45" t="s">
        <v>113</v>
      </c>
      <c r="B40" s="162">
        <v>1400</v>
      </c>
      <c r="C40" s="162"/>
      <c r="D40" s="45" t="s">
        <v>90</v>
      </c>
      <c r="E40" s="25">
        <f>5084.91*1.1</f>
        <v>5593.4009999999998</v>
      </c>
      <c r="F40" s="26">
        <f t="shared" si="1"/>
        <v>1118.6802</v>
      </c>
      <c r="G40" s="25">
        <f>E40+F40</f>
        <v>6712.0811999999996</v>
      </c>
    </row>
    <row r="41" spans="1:7" s="71" customFormat="1" ht="12.75" x14ac:dyDescent="0.2">
      <c r="A41" s="163" t="s">
        <v>114</v>
      </c>
      <c r="B41" s="163"/>
      <c r="C41" s="74"/>
      <c r="D41" s="8"/>
      <c r="E41" s="28"/>
      <c r="F41" s="29"/>
      <c r="G41" s="28"/>
    </row>
    <row r="42" spans="1:7" ht="29.45" customHeight="1" x14ac:dyDescent="0.25">
      <c r="A42" s="164" t="s">
        <v>115</v>
      </c>
      <c r="B42" s="164"/>
      <c r="C42" s="164"/>
      <c r="D42" s="164"/>
      <c r="E42" s="164"/>
      <c r="F42" s="164"/>
      <c r="G42" s="164"/>
    </row>
    <row r="43" spans="1:7" ht="29.45" customHeight="1" x14ac:dyDescent="0.25">
      <c r="A43" s="142" t="s">
        <v>116</v>
      </c>
      <c r="B43" s="142"/>
      <c r="C43" s="142"/>
      <c r="D43" s="142"/>
      <c r="E43" s="142"/>
      <c r="F43" s="142"/>
      <c r="G43" s="142"/>
    </row>
    <row r="44" spans="1:7" ht="13.5" customHeight="1" x14ac:dyDescent="0.25">
      <c r="A44" s="71" t="s">
        <v>117</v>
      </c>
    </row>
    <row r="45" spans="1:7" ht="22.5" customHeight="1" x14ac:dyDescent="0.25">
      <c r="A45" s="71"/>
    </row>
    <row r="46" spans="1:7" s="38" customFormat="1" ht="20.25" customHeight="1" x14ac:dyDescent="0.25">
      <c r="A46" s="165"/>
      <c r="B46" s="165"/>
      <c r="C46" s="165"/>
      <c r="E46" s="131"/>
      <c r="F46" s="131"/>
      <c r="G46" s="131"/>
    </row>
  </sheetData>
  <mergeCells count="35">
    <mergeCell ref="E3:G3"/>
    <mergeCell ref="A41:B41"/>
    <mergeCell ref="A42:G42"/>
    <mergeCell ref="A43:G43"/>
    <mergeCell ref="A46:C46"/>
    <mergeCell ref="E46:G46"/>
    <mergeCell ref="A12:G12"/>
    <mergeCell ref="B37:C37"/>
    <mergeCell ref="B38:C38"/>
    <mergeCell ref="B39:C39"/>
    <mergeCell ref="B40:C40"/>
    <mergeCell ref="B35:C35"/>
    <mergeCell ref="B36:C36"/>
    <mergeCell ref="B34:C34"/>
    <mergeCell ref="B23:C23"/>
    <mergeCell ref="B24:C24"/>
    <mergeCell ref="B30:C30"/>
    <mergeCell ref="B31:C31"/>
    <mergeCell ref="B32:C32"/>
    <mergeCell ref="B33:C33"/>
    <mergeCell ref="B22:C22"/>
    <mergeCell ref="B25:C25"/>
    <mergeCell ref="B26:C26"/>
    <mergeCell ref="B27:C27"/>
    <mergeCell ref="B28:C28"/>
    <mergeCell ref="B29:C29"/>
    <mergeCell ref="B19:C19"/>
    <mergeCell ref="B20:C20"/>
    <mergeCell ref="B21:C21"/>
    <mergeCell ref="A10:G10"/>
    <mergeCell ref="B14:C14"/>
    <mergeCell ref="B15:C15"/>
    <mergeCell ref="B16:C16"/>
    <mergeCell ref="B17:C17"/>
    <mergeCell ref="B18:C18"/>
  </mergeCells>
  <pageMargins left="0.76" right="0.17" top="0.39" bottom="0.35" header="0.3" footer="0.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110" zoomScaleNormal="100" zoomScaleSheetLayoutView="110" workbookViewId="0">
      <selection activeCell="D3" sqref="D3:F3"/>
    </sheetView>
  </sheetViews>
  <sheetFormatPr defaultColWidth="4.5703125" defaultRowHeight="15.75" x14ac:dyDescent="0.25"/>
  <cols>
    <col min="1" max="1" width="9.140625" style="75" customWidth="1"/>
    <col min="2" max="2" width="38.5703125" style="75" customWidth="1"/>
    <col min="3" max="3" width="12.85546875" style="75" customWidth="1"/>
    <col min="4" max="6" width="14.140625" style="75" customWidth="1"/>
    <col min="7" max="7" width="14.85546875" style="75" customWidth="1"/>
    <col min="8" max="8" width="6.28515625" style="75" customWidth="1"/>
    <col min="9" max="255" width="9.140625" style="75" customWidth="1"/>
    <col min="256" max="256" width="4.5703125" style="75"/>
    <col min="257" max="257" width="9.140625" style="75" customWidth="1"/>
    <col min="258" max="258" width="38.5703125" style="75" customWidth="1"/>
    <col min="259" max="259" width="12.85546875" style="75" customWidth="1"/>
    <col min="260" max="262" width="14.140625" style="75" customWidth="1"/>
    <col min="263" max="263" width="14.85546875" style="75" customWidth="1"/>
    <col min="264" max="264" width="6.28515625" style="75" customWidth="1"/>
    <col min="265" max="511" width="9.140625" style="75" customWidth="1"/>
    <col min="512" max="512" width="4.5703125" style="75"/>
    <col min="513" max="513" width="9.140625" style="75" customWidth="1"/>
    <col min="514" max="514" width="38.5703125" style="75" customWidth="1"/>
    <col min="515" max="515" width="12.85546875" style="75" customWidth="1"/>
    <col min="516" max="518" width="14.140625" style="75" customWidth="1"/>
    <col min="519" max="519" width="14.85546875" style="75" customWidth="1"/>
    <col min="520" max="520" width="6.28515625" style="75" customWidth="1"/>
    <col min="521" max="767" width="9.140625" style="75" customWidth="1"/>
    <col min="768" max="768" width="4.5703125" style="75"/>
    <col min="769" max="769" width="9.140625" style="75" customWidth="1"/>
    <col min="770" max="770" width="38.5703125" style="75" customWidth="1"/>
    <col min="771" max="771" width="12.85546875" style="75" customWidth="1"/>
    <col min="772" max="774" width="14.140625" style="75" customWidth="1"/>
    <col min="775" max="775" width="14.85546875" style="75" customWidth="1"/>
    <col min="776" max="776" width="6.28515625" style="75" customWidth="1"/>
    <col min="777" max="1023" width="9.140625" style="75" customWidth="1"/>
    <col min="1024" max="1024" width="4.5703125" style="75"/>
    <col min="1025" max="1025" width="9.140625" style="75" customWidth="1"/>
    <col min="1026" max="1026" width="38.5703125" style="75" customWidth="1"/>
    <col min="1027" max="1027" width="12.85546875" style="75" customWidth="1"/>
    <col min="1028" max="1030" width="14.140625" style="75" customWidth="1"/>
    <col min="1031" max="1031" width="14.85546875" style="75" customWidth="1"/>
    <col min="1032" max="1032" width="6.28515625" style="75" customWidth="1"/>
    <col min="1033" max="1279" width="9.140625" style="75" customWidth="1"/>
    <col min="1280" max="1280" width="4.5703125" style="75"/>
    <col min="1281" max="1281" width="9.140625" style="75" customWidth="1"/>
    <col min="1282" max="1282" width="38.5703125" style="75" customWidth="1"/>
    <col min="1283" max="1283" width="12.85546875" style="75" customWidth="1"/>
    <col min="1284" max="1286" width="14.140625" style="75" customWidth="1"/>
    <col min="1287" max="1287" width="14.85546875" style="75" customWidth="1"/>
    <col min="1288" max="1288" width="6.28515625" style="75" customWidth="1"/>
    <col min="1289" max="1535" width="9.140625" style="75" customWidth="1"/>
    <col min="1536" max="1536" width="4.5703125" style="75"/>
    <col min="1537" max="1537" width="9.140625" style="75" customWidth="1"/>
    <col min="1538" max="1538" width="38.5703125" style="75" customWidth="1"/>
    <col min="1539" max="1539" width="12.85546875" style="75" customWidth="1"/>
    <col min="1540" max="1542" width="14.140625" style="75" customWidth="1"/>
    <col min="1543" max="1543" width="14.85546875" style="75" customWidth="1"/>
    <col min="1544" max="1544" width="6.28515625" style="75" customWidth="1"/>
    <col min="1545" max="1791" width="9.140625" style="75" customWidth="1"/>
    <col min="1792" max="1792" width="4.5703125" style="75"/>
    <col min="1793" max="1793" width="9.140625" style="75" customWidth="1"/>
    <col min="1794" max="1794" width="38.5703125" style="75" customWidth="1"/>
    <col min="1795" max="1795" width="12.85546875" style="75" customWidth="1"/>
    <col min="1796" max="1798" width="14.140625" style="75" customWidth="1"/>
    <col min="1799" max="1799" width="14.85546875" style="75" customWidth="1"/>
    <col min="1800" max="1800" width="6.28515625" style="75" customWidth="1"/>
    <col min="1801" max="2047" width="9.140625" style="75" customWidth="1"/>
    <col min="2048" max="2048" width="4.5703125" style="75"/>
    <col min="2049" max="2049" width="9.140625" style="75" customWidth="1"/>
    <col min="2050" max="2050" width="38.5703125" style="75" customWidth="1"/>
    <col min="2051" max="2051" width="12.85546875" style="75" customWidth="1"/>
    <col min="2052" max="2054" width="14.140625" style="75" customWidth="1"/>
    <col min="2055" max="2055" width="14.85546875" style="75" customWidth="1"/>
    <col min="2056" max="2056" width="6.28515625" style="75" customWidth="1"/>
    <col min="2057" max="2303" width="9.140625" style="75" customWidth="1"/>
    <col min="2304" max="2304" width="4.5703125" style="75"/>
    <col min="2305" max="2305" width="9.140625" style="75" customWidth="1"/>
    <col min="2306" max="2306" width="38.5703125" style="75" customWidth="1"/>
    <col min="2307" max="2307" width="12.85546875" style="75" customWidth="1"/>
    <col min="2308" max="2310" width="14.140625" style="75" customWidth="1"/>
    <col min="2311" max="2311" width="14.85546875" style="75" customWidth="1"/>
    <col min="2312" max="2312" width="6.28515625" style="75" customWidth="1"/>
    <col min="2313" max="2559" width="9.140625" style="75" customWidth="1"/>
    <col min="2560" max="2560" width="4.5703125" style="75"/>
    <col min="2561" max="2561" width="9.140625" style="75" customWidth="1"/>
    <col min="2562" max="2562" width="38.5703125" style="75" customWidth="1"/>
    <col min="2563" max="2563" width="12.85546875" style="75" customWidth="1"/>
    <col min="2564" max="2566" width="14.140625" style="75" customWidth="1"/>
    <col min="2567" max="2567" width="14.85546875" style="75" customWidth="1"/>
    <col min="2568" max="2568" width="6.28515625" style="75" customWidth="1"/>
    <col min="2569" max="2815" width="9.140625" style="75" customWidth="1"/>
    <col min="2816" max="2816" width="4.5703125" style="75"/>
    <col min="2817" max="2817" width="9.140625" style="75" customWidth="1"/>
    <col min="2818" max="2818" width="38.5703125" style="75" customWidth="1"/>
    <col min="2819" max="2819" width="12.85546875" style="75" customWidth="1"/>
    <col min="2820" max="2822" width="14.140625" style="75" customWidth="1"/>
    <col min="2823" max="2823" width="14.85546875" style="75" customWidth="1"/>
    <col min="2824" max="2824" width="6.28515625" style="75" customWidth="1"/>
    <col min="2825" max="3071" width="9.140625" style="75" customWidth="1"/>
    <col min="3072" max="3072" width="4.5703125" style="75"/>
    <col min="3073" max="3073" width="9.140625" style="75" customWidth="1"/>
    <col min="3074" max="3074" width="38.5703125" style="75" customWidth="1"/>
    <col min="3075" max="3075" width="12.85546875" style="75" customWidth="1"/>
    <col min="3076" max="3078" width="14.140625" style="75" customWidth="1"/>
    <col min="3079" max="3079" width="14.85546875" style="75" customWidth="1"/>
    <col min="3080" max="3080" width="6.28515625" style="75" customWidth="1"/>
    <col min="3081" max="3327" width="9.140625" style="75" customWidth="1"/>
    <col min="3328" max="3328" width="4.5703125" style="75"/>
    <col min="3329" max="3329" width="9.140625" style="75" customWidth="1"/>
    <col min="3330" max="3330" width="38.5703125" style="75" customWidth="1"/>
    <col min="3331" max="3331" width="12.85546875" style="75" customWidth="1"/>
    <col min="3332" max="3334" width="14.140625" style="75" customWidth="1"/>
    <col min="3335" max="3335" width="14.85546875" style="75" customWidth="1"/>
    <col min="3336" max="3336" width="6.28515625" style="75" customWidth="1"/>
    <col min="3337" max="3583" width="9.140625" style="75" customWidth="1"/>
    <col min="3584" max="3584" width="4.5703125" style="75"/>
    <col min="3585" max="3585" width="9.140625" style="75" customWidth="1"/>
    <col min="3586" max="3586" width="38.5703125" style="75" customWidth="1"/>
    <col min="3587" max="3587" width="12.85546875" style="75" customWidth="1"/>
    <col min="3588" max="3590" width="14.140625" style="75" customWidth="1"/>
    <col min="3591" max="3591" width="14.85546875" style="75" customWidth="1"/>
    <col min="3592" max="3592" width="6.28515625" style="75" customWidth="1"/>
    <col min="3593" max="3839" width="9.140625" style="75" customWidth="1"/>
    <col min="3840" max="3840" width="4.5703125" style="75"/>
    <col min="3841" max="3841" width="9.140625" style="75" customWidth="1"/>
    <col min="3842" max="3842" width="38.5703125" style="75" customWidth="1"/>
    <col min="3843" max="3843" width="12.85546875" style="75" customWidth="1"/>
    <col min="3844" max="3846" width="14.140625" style="75" customWidth="1"/>
    <col min="3847" max="3847" width="14.85546875" style="75" customWidth="1"/>
    <col min="3848" max="3848" width="6.28515625" style="75" customWidth="1"/>
    <col min="3849" max="4095" width="9.140625" style="75" customWidth="1"/>
    <col min="4096" max="4096" width="4.5703125" style="75"/>
    <col min="4097" max="4097" width="9.140625" style="75" customWidth="1"/>
    <col min="4098" max="4098" width="38.5703125" style="75" customWidth="1"/>
    <col min="4099" max="4099" width="12.85546875" style="75" customWidth="1"/>
    <col min="4100" max="4102" width="14.140625" style="75" customWidth="1"/>
    <col min="4103" max="4103" width="14.85546875" style="75" customWidth="1"/>
    <col min="4104" max="4104" width="6.28515625" style="75" customWidth="1"/>
    <col min="4105" max="4351" width="9.140625" style="75" customWidth="1"/>
    <col min="4352" max="4352" width="4.5703125" style="75"/>
    <col min="4353" max="4353" width="9.140625" style="75" customWidth="1"/>
    <col min="4354" max="4354" width="38.5703125" style="75" customWidth="1"/>
    <col min="4355" max="4355" width="12.85546875" style="75" customWidth="1"/>
    <col min="4356" max="4358" width="14.140625" style="75" customWidth="1"/>
    <col min="4359" max="4359" width="14.85546875" style="75" customWidth="1"/>
    <col min="4360" max="4360" width="6.28515625" style="75" customWidth="1"/>
    <col min="4361" max="4607" width="9.140625" style="75" customWidth="1"/>
    <col min="4608" max="4608" width="4.5703125" style="75"/>
    <col min="4609" max="4609" width="9.140625" style="75" customWidth="1"/>
    <col min="4610" max="4610" width="38.5703125" style="75" customWidth="1"/>
    <col min="4611" max="4611" width="12.85546875" style="75" customWidth="1"/>
    <col min="4612" max="4614" width="14.140625" style="75" customWidth="1"/>
    <col min="4615" max="4615" width="14.85546875" style="75" customWidth="1"/>
    <col min="4616" max="4616" width="6.28515625" style="75" customWidth="1"/>
    <col min="4617" max="4863" width="9.140625" style="75" customWidth="1"/>
    <col min="4864" max="4864" width="4.5703125" style="75"/>
    <col min="4865" max="4865" width="9.140625" style="75" customWidth="1"/>
    <col min="4866" max="4866" width="38.5703125" style="75" customWidth="1"/>
    <col min="4867" max="4867" width="12.85546875" style="75" customWidth="1"/>
    <col min="4868" max="4870" width="14.140625" style="75" customWidth="1"/>
    <col min="4871" max="4871" width="14.85546875" style="75" customWidth="1"/>
    <col min="4872" max="4872" width="6.28515625" style="75" customWidth="1"/>
    <col min="4873" max="5119" width="9.140625" style="75" customWidth="1"/>
    <col min="5120" max="5120" width="4.5703125" style="75"/>
    <col min="5121" max="5121" width="9.140625" style="75" customWidth="1"/>
    <col min="5122" max="5122" width="38.5703125" style="75" customWidth="1"/>
    <col min="5123" max="5123" width="12.85546875" style="75" customWidth="1"/>
    <col min="5124" max="5126" width="14.140625" style="75" customWidth="1"/>
    <col min="5127" max="5127" width="14.85546875" style="75" customWidth="1"/>
    <col min="5128" max="5128" width="6.28515625" style="75" customWidth="1"/>
    <col min="5129" max="5375" width="9.140625" style="75" customWidth="1"/>
    <col min="5376" max="5376" width="4.5703125" style="75"/>
    <col min="5377" max="5377" width="9.140625" style="75" customWidth="1"/>
    <col min="5378" max="5378" width="38.5703125" style="75" customWidth="1"/>
    <col min="5379" max="5379" width="12.85546875" style="75" customWidth="1"/>
    <col min="5380" max="5382" width="14.140625" style="75" customWidth="1"/>
    <col min="5383" max="5383" width="14.85546875" style="75" customWidth="1"/>
    <col min="5384" max="5384" width="6.28515625" style="75" customWidth="1"/>
    <col min="5385" max="5631" width="9.140625" style="75" customWidth="1"/>
    <col min="5632" max="5632" width="4.5703125" style="75"/>
    <col min="5633" max="5633" width="9.140625" style="75" customWidth="1"/>
    <col min="5634" max="5634" width="38.5703125" style="75" customWidth="1"/>
    <col min="5635" max="5635" width="12.85546875" style="75" customWidth="1"/>
    <col min="5636" max="5638" width="14.140625" style="75" customWidth="1"/>
    <col min="5639" max="5639" width="14.85546875" style="75" customWidth="1"/>
    <col min="5640" max="5640" width="6.28515625" style="75" customWidth="1"/>
    <col min="5641" max="5887" width="9.140625" style="75" customWidth="1"/>
    <col min="5888" max="5888" width="4.5703125" style="75"/>
    <col min="5889" max="5889" width="9.140625" style="75" customWidth="1"/>
    <col min="5890" max="5890" width="38.5703125" style="75" customWidth="1"/>
    <col min="5891" max="5891" width="12.85546875" style="75" customWidth="1"/>
    <col min="5892" max="5894" width="14.140625" style="75" customWidth="1"/>
    <col min="5895" max="5895" width="14.85546875" style="75" customWidth="1"/>
    <col min="5896" max="5896" width="6.28515625" style="75" customWidth="1"/>
    <col min="5897" max="6143" width="9.140625" style="75" customWidth="1"/>
    <col min="6144" max="6144" width="4.5703125" style="75"/>
    <col min="6145" max="6145" width="9.140625" style="75" customWidth="1"/>
    <col min="6146" max="6146" width="38.5703125" style="75" customWidth="1"/>
    <col min="6147" max="6147" width="12.85546875" style="75" customWidth="1"/>
    <col min="6148" max="6150" width="14.140625" style="75" customWidth="1"/>
    <col min="6151" max="6151" width="14.85546875" style="75" customWidth="1"/>
    <col min="6152" max="6152" width="6.28515625" style="75" customWidth="1"/>
    <col min="6153" max="6399" width="9.140625" style="75" customWidth="1"/>
    <col min="6400" max="6400" width="4.5703125" style="75"/>
    <col min="6401" max="6401" width="9.140625" style="75" customWidth="1"/>
    <col min="6402" max="6402" width="38.5703125" style="75" customWidth="1"/>
    <col min="6403" max="6403" width="12.85546875" style="75" customWidth="1"/>
    <col min="6404" max="6406" width="14.140625" style="75" customWidth="1"/>
    <col min="6407" max="6407" width="14.85546875" style="75" customWidth="1"/>
    <col min="6408" max="6408" width="6.28515625" style="75" customWidth="1"/>
    <col min="6409" max="6655" width="9.140625" style="75" customWidth="1"/>
    <col min="6656" max="6656" width="4.5703125" style="75"/>
    <col min="6657" max="6657" width="9.140625" style="75" customWidth="1"/>
    <col min="6658" max="6658" width="38.5703125" style="75" customWidth="1"/>
    <col min="6659" max="6659" width="12.85546875" style="75" customWidth="1"/>
    <col min="6660" max="6662" width="14.140625" style="75" customWidth="1"/>
    <col min="6663" max="6663" width="14.85546875" style="75" customWidth="1"/>
    <col min="6664" max="6664" width="6.28515625" style="75" customWidth="1"/>
    <col min="6665" max="6911" width="9.140625" style="75" customWidth="1"/>
    <col min="6912" max="6912" width="4.5703125" style="75"/>
    <col min="6913" max="6913" width="9.140625" style="75" customWidth="1"/>
    <col min="6914" max="6914" width="38.5703125" style="75" customWidth="1"/>
    <col min="6915" max="6915" width="12.85546875" style="75" customWidth="1"/>
    <col min="6916" max="6918" width="14.140625" style="75" customWidth="1"/>
    <col min="6919" max="6919" width="14.85546875" style="75" customWidth="1"/>
    <col min="6920" max="6920" width="6.28515625" style="75" customWidth="1"/>
    <col min="6921" max="7167" width="9.140625" style="75" customWidth="1"/>
    <col min="7168" max="7168" width="4.5703125" style="75"/>
    <col min="7169" max="7169" width="9.140625" style="75" customWidth="1"/>
    <col min="7170" max="7170" width="38.5703125" style="75" customWidth="1"/>
    <col min="7171" max="7171" width="12.85546875" style="75" customWidth="1"/>
    <col min="7172" max="7174" width="14.140625" style="75" customWidth="1"/>
    <col min="7175" max="7175" width="14.85546875" style="75" customWidth="1"/>
    <col min="7176" max="7176" width="6.28515625" style="75" customWidth="1"/>
    <col min="7177" max="7423" width="9.140625" style="75" customWidth="1"/>
    <col min="7424" max="7424" width="4.5703125" style="75"/>
    <col min="7425" max="7425" width="9.140625" style="75" customWidth="1"/>
    <col min="7426" max="7426" width="38.5703125" style="75" customWidth="1"/>
    <col min="7427" max="7427" width="12.85546875" style="75" customWidth="1"/>
    <col min="7428" max="7430" width="14.140625" style="75" customWidth="1"/>
    <col min="7431" max="7431" width="14.85546875" style="75" customWidth="1"/>
    <col min="7432" max="7432" width="6.28515625" style="75" customWidth="1"/>
    <col min="7433" max="7679" width="9.140625" style="75" customWidth="1"/>
    <col min="7680" max="7680" width="4.5703125" style="75"/>
    <col min="7681" max="7681" width="9.140625" style="75" customWidth="1"/>
    <col min="7682" max="7682" width="38.5703125" style="75" customWidth="1"/>
    <col min="7683" max="7683" width="12.85546875" style="75" customWidth="1"/>
    <col min="7684" max="7686" width="14.140625" style="75" customWidth="1"/>
    <col min="7687" max="7687" width="14.85546875" style="75" customWidth="1"/>
    <col min="7688" max="7688" width="6.28515625" style="75" customWidth="1"/>
    <col min="7689" max="7935" width="9.140625" style="75" customWidth="1"/>
    <col min="7936" max="7936" width="4.5703125" style="75"/>
    <col min="7937" max="7937" width="9.140625" style="75" customWidth="1"/>
    <col min="7938" max="7938" width="38.5703125" style="75" customWidth="1"/>
    <col min="7939" max="7939" width="12.85546875" style="75" customWidth="1"/>
    <col min="7940" max="7942" width="14.140625" style="75" customWidth="1"/>
    <col min="7943" max="7943" width="14.85546875" style="75" customWidth="1"/>
    <col min="7944" max="7944" width="6.28515625" style="75" customWidth="1"/>
    <col min="7945" max="8191" width="9.140625" style="75" customWidth="1"/>
    <col min="8192" max="8192" width="4.5703125" style="75"/>
    <col min="8193" max="8193" width="9.140625" style="75" customWidth="1"/>
    <col min="8194" max="8194" width="38.5703125" style="75" customWidth="1"/>
    <col min="8195" max="8195" width="12.85546875" style="75" customWidth="1"/>
    <col min="8196" max="8198" width="14.140625" style="75" customWidth="1"/>
    <col min="8199" max="8199" width="14.85546875" style="75" customWidth="1"/>
    <col min="8200" max="8200" width="6.28515625" style="75" customWidth="1"/>
    <col min="8201" max="8447" width="9.140625" style="75" customWidth="1"/>
    <col min="8448" max="8448" width="4.5703125" style="75"/>
    <col min="8449" max="8449" width="9.140625" style="75" customWidth="1"/>
    <col min="8450" max="8450" width="38.5703125" style="75" customWidth="1"/>
    <col min="8451" max="8451" width="12.85546875" style="75" customWidth="1"/>
    <col min="8452" max="8454" width="14.140625" style="75" customWidth="1"/>
    <col min="8455" max="8455" width="14.85546875" style="75" customWidth="1"/>
    <col min="8456" max="8456" width="6.28515625" style="75" customWidth="1"/>
    <col min="8457" max="8703" width="9.140625" style="75" customWidth="1"/>
    <col min="8704" max="8704" width="4.5703125" style="75"/>
    <col min="8705" max="8705" width="9.140625" style="75" customWidth="1"/>
    <col min="8706" max="8706" width="38.5703125" style="75" customWidth="1"/>
    <col min="8707" max="8707" width="12.85546875" style="75" customWidth="1"/>
    <col min="8708" max="8710" width="14.140625" style="75" customWidth="1"/>
    <col min="8711" max="8711" width="14.85546875" style="75" customWidth="1"/>
    <col min="8712" max="8712" width="6.28515625" style="75" customWidth="1"/>
    <col min="8713" max="8959" width="9.140625" style="75" customWidth="1"/>
    <col min="8960" max="8960" width="4.5703125" style="75"/>
    <col min="8961" max="8961" width="9.140625" style="75" customWidth="1"/>
    <col min="8962" max="8962" width="38.5703125" style="75" customWidth="1"/>
    <col min="8963" max="8963" width="12.85546875" style="75" customWidth="1"/>
    <col min="8964" max="8966" width="14.140625" style="75" customWidth="1"/>
    <col min="8967" max="8967" width="14.85546875" style="75" customWidth="1"/>
    <col min="8968" max="8968" width="6.28515625" style="75" customWidth="1"/>
    <col min="8969" max="9215" width="9.140625" style="75" customWidth="1"/>
    <col min="9216" max="9216" width="4.5703125" style="75"/>
    <col min="9217" max="9217" width="9.140625" style="75" customWidth="1"/>
    <col min="9218" max="9218" width="38.5703125" style="75" customWidth="1"/>
    <col min="9219" max="9219" width="12.85546875" style="75" customWidth="1"/>
    <col min="9220" max="9222" width="14.140625" style="75" customWidth="1"/>
    <col min="9223" max="9223" width="14.85546875" style="75" customWidth="1"/>
    <col min="9224" max="9224" width="6.28515625" style="75" customWidth="1"/>
    <col min="9225" max="9471" width="9.140625" style="75" customWidth="1"/>
    <col min="9472" max="9472" width="4.5703125" style="75"/>
    <col min="9473" max="9473" width="9.140625" style="75" customWidth="1"/>
    <col min="9474" max="9474" width="38.5703125" style="75" customWidth="1"/>
    <col min="9475" max="9475" width="12.85546875" style="75" customWidth="1"/>
    <col min="9476" max="9478" width="14.140625" style="75" customWidth="1"/>
    <col min="9479" max="9479" width="14.85546875" style="75" customWidth="1"/>
    <col min="9480" max="9480" width="6.28515625" style="75" customWidth="1"/>
    <col min="9481" max="9727" width="9.140625" style="75" customWidth="1"/>
    <col min="9728" max="9728" width="4.5703125" style="75"/>
    <col min="9729" max="9729" width="9.140625" style="75" customWidth="1"/>
    <col min="9730" max="9730" width="38.5703125" style="75" customWidth="1"/>
    <col min="9731" max="9731" width="12.85546875" style="75" customWidth="1"/>
    <col min="9732" max="9734" width="14.140625" style="75" customWidth="1"/>
    <col min="9735" max="9735" width="14.85546875" style="75" customWidth="1"/>
    <col min="9736" max="9736" width="6.28515625" style="75" customWidth="1"/>
    <col min="9737" max="9983" width="9.140625" style="75" customWidth="1"/>
    <col min="9984" max="9984" width="4.5703125" style="75"/>
    <col min="9985" max="9985" width="9.140625" style="75" customWidth="1"/>
    <col min="9986" max="9986" width="38.5703125" style="75" customWidth="1"/>
    <col min="9987" max="9987" width="12.85546875" style="75" customWidth="1"/>
    <col min="9988" max="9990" width="14.140625" style="75" customWidth="1"/>
    <col min="9991" max="9991" width="14.85546875" style="75" customWidth="1"/>
    <col min="9992" max="9992" width="6.28515625" style="75" customWidth="1"/>
    <col min="9993" max="10239" width="9.140625" style="75" customWidth="1"/>
    <col min="10240" max="10240" width="4.5703125" style="75"/>
    <col min="10241" max="10241" width="9.140625" style="75" customWidth="1"/>
    <col min="10242" max="10242" width="38.5703125" style="75" customWidth="1"/>
    <col min="10243" max="10243" width="12.85546875" style="75" customWidth="1"/>
    <col min="10244" max="10246" width="14.140625" style="75" customWidth="1"/>
    <col min="10247" max="10247" width="14.85546875" style="75" customWidth="1"/>
    <col min="10248" max="10248" width="6.28515625" style="75" customWidth="1"/>
    <col min="10249" max="10495" width="9.140625" style="75" customWidth="1"/>
    <col min="10496" max="10496" width="4.5703125" style="75"/>
    <col min="10497" max="10497" width="9.140625" style="75" customWidth="1"/>
    <col min="10498" max="10498" width="38.5703125" style="75" customWidth="1"/>
    <col min="10499" max="10499" width="12.85546875" style="75" customWidth="1"/>
    <col min="10500" max="10502" width="14.140625" style="75" customWidth="1"/>
    <col min="10503" max="10503" width="14.85546875" style="75" customWidth="1"/>
    <col min="10504" max="10504" width="6.28515625" style="75" customWidth="1"/>
    <col min="10505" max="10751" width="9.140625" style="75" customWidth="1"/>
    <col min="10752" max="10752" width="4.5703125" style="75"/>
    <col min="10753" max="10753" width="9.140625" style="75" customWidth="1"/>
    <col min="10754" max="10754" width="38.5703125" style="75" customWidth="1"/>
    <col min="10755" max="10755" width="12.85546875" style="75" customWidth="1"/>
    <col min="10756" max="10758" width="14.140625" style="75" customWidth="1"/>
    <col min="10759" max="10759" width="14.85546875" style="75" customWidth="1"/>
    <col min="10760" max="10760" width="6.28515625" style="75" customWidth="1"/>
    <col min="10761" max="11007" width="9.140625" style="75" customWidth="1"/>
    <col min="11008" max="11008" width="4.5703125" style="75"/>
    <col min="11009" max="11009" width="9.140625" style="75" customWidth="1"/>
    <col min="11010" max="11010" width="38.5703125" style="75" customWidth="1"/>
    <col min="11011" max="11011" width="12.85546875" style="75" customWidth="1"/>
    <col min="11012" max="11014" width="14.140625" style="75" customWidth="1"/>
    <col min="11015" max="11015" width="14.85546875" style="75" customWidth="1"/>
    <col min="11016" max="11016" width="6.28515625" style="75" customWidth="1"/>
    <col min="11017" max="11263" width="9.140625" style="75" customWidth="1"/>
    <col min="11264" max="11264" width="4.5703125" style="75"/>
    <col min="11265" max="11265" width="9.140625" style="75" customWidth="1"/>
    <col min="11266" max="11266" width="38.5703125" style="75" customWidth="1"/>
    <col min="11267" max="11267" width="12.85546875" style="75" customWidth="1"/>
    <col min="11268" max="11270" width="14.140625" style="75" customWidth="1"/>
    <col min="11271" max="11271" width="14.85546875" style="75" customWidth="1"/>
    <col min="11272" max="11272" width="6.28515625" style="75" customWidth="1"/>
    <col min="11273" max="11519" width="9.140625" style="75" customWidth="1"/>
    <col min="11520" max="11520" width="4.5703125" style="75"/>
    <col min="11521" max="11521" width="9.140625" style="75" customWidth="1"/>
    <col min="11522" max="11522" width="38.5703125" style="75" customWidth="1"/>
    <col min="11523" max="11523" width="12.85546875" style="75" customWidth="1"/>
    <col min="11524" max="11526" width="14.140625" style="75" customWidth="1"/>
    <col min="11527" max="11527" width="14.85546875" style="75" customWidth="1"/>
    <col min="11528" max="11528" width="6.28515625" style="75" customWidth="1"/>
    <col min="11529" max="11775" width="9.140625" style="75" customWidth="1"/>
    <col min="11776" max="11776" width="4.5703125" style="75"/>
    <col min="11777" max="11777" width="9.140625" style="75" customWidth="1"/>
    <col min="11778" max="11778" width="38.5703125" style="75" customWidth="1"/>
    <col min="11779" max="11779" width="12.85546875" style="75" customWidth="1"/>
    <col min="11780" max="11782" width="14.140625" style="75" customWidth="1"/>
    <col min="11783" max="11783" width="14.85546875" style="75" customWidth="1"/>
    <col min="11784" max="11784" width="6.28515625" style="75" customWidth="1"/>
    <col min="11785" max="12031" width="9.140625" style="75" customWidth="1"/>
    <col min="12032" max="12032" width="4.5703125" style="75"/>
    <col min="12033" max="12033" width="9.140625" style="75" customWidth="1"/>
    <col min="12034" max="12034" width="38.5703125" style="75" customWidth="1"/>
    <col min="12035" max="12035" width="12.85546875" style="75" customWidth="1"/>
    <col min="12036" max="12038" width="14.140625" style="75" customWidth="1"/>
    <col min="12039" max="12039" width="14.85546875" style="75" customWidth="1"/>
    <col min="12040" max="12040" width="6.28515625" style="75" customWidth="1"/>
    <col min="12041" max="12287" width="9.140625" style="75" customWidth="1"/>
    <col min="12288" max="12288" width="4.5703125" style="75"/>
    <col min="12289" max="12289" width="9.140625" style="75" customWidth="1"/>
    <col min="12290" max="12290" width="38.5703125" style="75" customWidth="1"/>
    <col min="12291" max="12291" width="12.85546875" style="75" customWidth="1"/>
    <col min="12292" max="12294" width="14.140625" style="75" customWidth="1"/>
    <col min="12295" max="12295" width="14.85546875" style="75" customWidth="1"/>
    <col min="12296" max="12296" width="6.28515625" style="75" customWidth="1"/>
    <col min="12297" max="12543" width="9.140625" style="75" customWidth="1"/>
    <col min="12544" max="12544" width="4.5703125" style="75"/>
    <col min="12545" max="12545" width="9.140625" style="75" customWidth="1"/>
    <col min="12546" max="12546" width="38.5703125" style="75" customWidth="1"/>
    <col min="12547" max="12547" width="12.85546875" style="75" customWidth="1"/>
    <col min="12548" max="12550" width="14.140625" style="75" customWidth="1"/>
    <col min="12551" max="12551" width="14.85546875" style="75" customWidth="1"/>
    <col min="12552" max="12552" width="6.28515625" style="75" customWidth="1"/>
    <col min="12553" max="12799" width="9.140625" style="75" customWidth="1"/>
    <col min="12800" max="12800" width="4.5703125" style="75"/>
    <col min="12801" max="12801" width="9.140625" style="75" customWidth="1"/>
    <col min="12802" max="12802" width="38.5703125" style="75" customWidth="1"/>
    <col min="12803" max="12803" width="12.85546875" style="75" customWidth="1"/>
    <col min="12804" max="12806" width="14.140625" style="75" customWidth="1"/>
    <col min="12807" max="12807" width="14.85546875" style="75" customWidth="1"/>
    <col min="12808" max="12808" width="6.28515625" style="75" customWidth="1"/>
    <col min="12809" max="13055" width="9.140625" style="75" customWidth="1"/>
    <col min="13056" max="13056" width="4.5703125" style="75"/>
    <col min="13057" max="13057" width="9.140625" style="75" customWidth="1"/>
    <col min="13058" max="13058" width="38.5703125" style="75" customWidth="1"/>
    <col min="13059" max="13059" width="12.85546875" style="75" customWidth="1"/>
    <col min="13060" max="13062" width="14.140625" style="75" customWidth="1"/>
    <col min="13063" max="13063" width="14.85546875" style="75" customWidth="1"/>
    <col min="13064" max="13064" width="6.28515625" style="75" customWidth="1"/>
    <col min="13065" max="13311" width="9.140625" style="75" customWidth="1"/>
    <col min="13312" max="13312" width="4.5703125" style="75"/>
    <col min="13313" max="13313" width="9.140625" style="75" customWidth="1"/>
    <col min="13314" max="13314" width="38.5703125" style="75" customWidth="1"/>
    <col min="13315" max="13315" width="12.85546875" style="75" customWidth="1"/>
    <col min="13316" max="13318" width="14.140625" style="75" customWidth="1"/>
    <col min="13319" max="13319" width="14.85546875" style="75" customWidth="1"/>
    <col min="13320" max="13320" width="6.28515625" style="75" customWidth="1"/>
    <col min="13321" max="13567" width="9.140625" style="75" customWidth="1"/>
    <col min="13568" max="13568" width="4.5703125" style="75"/>
    <col min="13569" max="13569" width="9.140625" style="75" customWidth="1"/>
    <col min="13570" max="13570" width="38.5703125" style="75" customWidth="1"/>
    <col min="13571" max="13571" width="12.85546875" style="75" customWidth="1"/>
    <col min="13572" max="13574" width="14.140625" style="75" customWidth="1"/>
    <col min="13575" max="13575" width="14.85546875" style="75" customWidth="1"/>
    <col min="13576" max="13576" width="6.28515625" style="75" customWidth="1"/>
    <col min="13577" max="13823" width="9.140625" style="75" customWidth="1"/>
    <col min="13824" max="13824" width="4.5703125" style="75"/>
    <col min="13825" max="13825" width="9.140625" style="75" customWidth="1"/>
    <col min="13826" max="13826" width="38.5703125" style="75" customWidth="1"/>
    <col min="13827" max="13827" width="12.85546875" style="75" customWidth="1"/>
    <col min="13828" max="13830" width="14.140625" style="75" customWidth="1"/>
    <col min="13831" max="13831" width="14.85546875" style="75" customWidth="1"/>
    <col min="13832" max="13832" width="6.28515625" style="75" customWidth="1"/>
    <col min="13833" max="14079" width="9.140625" style="75" customWidth="1"/>
    <col min="14080" max="14080" width="4.5703125" style="75"/>
    <col min="14081" max="14081" width="9.140625" style="75" customWidth="1"/>
    <col min="14082" max="14082" width="38.5703125" style="75" customWidth="1"/>
    <col min="14083" max="14083" width="12.85546875" style="75" customWidth="1"/>
    <col min="14084" max="14086" width="14.140625" style="75" customWidth="1"/>
    <col min="14087" max="14087" width="14.85546875" style="75" customWidth="1"/>
    <col min="14088" max="14088" width="6.28515625" style="75" customWidth="1"/>
    <col min="14089" max="14335" width="9.140625" style="75" customWidth="1"/>
    <col min="14336" max="14336" width="4.5703125" style="75"/>
    <col min="14337" max="14337" width="9.140625" style="75" customWidth="1"/>
    <col min="14338" max="14338" width="38.5703125" style="75" customWidth="1"/>
    <col min="14339" max="14339" width="12.85546875" style="75" customWidth="1"/>
    <col min="14340" max="14342" width="14.140625" style="75" customWidth="1"/>
    <col min="14343" max="14343" width="14.85546875" style="75" customWidth="1"/>
    <col min="14344" max="14344" width="6.28515625" style="75" customWidth="1"/>
    <col min="14345" max="14591" width="9.140625" style="75" customWidth="1"/>
    <col min="14592" max="14592" width="4.5703125" style="75"/>
    <col min="14593" max="14593" width="9.140625" style="75" customWidth="1"/>
    <col min="14594" max="14594" width="38.5703125" style="75" customWidth="1"/>
    <col min="14595" max="14595" width="12.85546875" style="75" customWidth="1"/>
    <col min="14596" max="14598" width="14.140625" style="75" customWidth="1"/>
    <col min="14599" max="14599" width="14.85546875" style="75" customWidth="1"/>
    <col min="14600" max="14600" width="6.28515625" style="75" customWidth="1"/>
    <col min="14601" max="14847" width="9.140625" style="75" customWidth="1"/>
    <col min="14848" max="14848" width="4.5703125" style="75"/>
    <col min="14849" max="14849" width="9.140625" style="75" customWidth="1"/>
    <col min="14850" max="14850" width="38.5703125" style="75" customWidth="1"/>
    <col min="14851" max="14851" width="12.85546875" style="75" customWidth="1"/>
    <col min="14852" max="14854" width="14.140625" style="75" customWidth="1"/>
    <col min="14855" max="14855" width="14.85546875" style="75" customWidth="1"/>
    <col min="14856" max="14856" width="6.28515625" style="75" customWidth="1"/>
    <col min="14857" max="15103" width="9.140625" style="75" customWidth="1"/>
    <col min="15104" max="15104" width="4.5703125" style="75"/>
    <col min="15105" max="15105" width="9.140625" style="75" customWidth="1"/>
    <col min="15106" max="15106" width="38.5703125" style="75" customWidth="1"/>
    <col min="15107" max="15107" width="12.85546875" style="75" customWidth="1"/>
    <col min="15108" max="15110" width="14.140625" style="75" customWidth="1"/>
    <col min="15111" max="15111" width="14.85546875" style="75" customWidth="1"/>
    <col min="15112" max="15112" width="6.28515625" style="75" customWidth="1"/>
    <col min="15113" max="15359" width="9.140625" style="75" customWidth="1"/>
    <col min="15360" max="15360" width="4.5703125" style="75"/>
    <col min="15361" max="15361" width="9.140625" style="75" customWidth="1"/>
    <col min="15362" max="15362" width="38.5703125" style="75" customWidth="1"/>
    <col min="15363" max="15363" width="12.85546875" style="75" customWidth="1"/>
    <col min="15364" max="15366" width="14.140625" style="75" customWidth="1"/>
    <col min="15367" max="15367" width="14.85546875" style="75" customWidth="1"/>
    <col min="15368" max="15368" width="6.28515625" style="75" customWidth="1"/>
    <col min="15369" max="15615" width="9.140625" style="75" customWidth="1"/>
    <col min="15616" max="15616" width="4.5703125" style="75"/>
    <col min="15617" max="15617" width="9.140625" style="75" customWidth="1"/>
    <col min="15618" max="15618" width="38.5703125" style="75" customWidth="1"/>
    <col min="15619" max="15619" width="12.85546875" style="75" customWidth="1"/>
    <col min="15620" max="15622" width="14.140625" style="75" customWidth="1"/>
    <col min="15623" max="15623" width="14.85546875" style="75" customWidth="1"/>
    <col min="15624" max="15624" width="6.28515625" style="75" customWidth="1"/>
    <col min="15625" max="15871" width="9.140625" style="75" customWidth="1"/>
    <col min="15872" max="15872" width="4.5703125" style="75"/>
    <col min="15873" max="15873" width="9.140625" style="75" customWidth="1"/>
    <col min="15874" max="15874" width="38.5703125" style="75" customWidth="1"/>
    <col min="15875" max="15875" width="12.85546875" style="75" customWidth="1"/>
    <col min="15876" max="15878" width="14.140625" style="75" customWidth="1"/>
    <col min="15879" max="15879" width="14.85546875" style="75" customWidth="1"/>
    <col min="15880" max="15880" width="6.28515625" style="75" customWidth="1"/>
    <col min="15881" max="16127" width="9.140625" style="75" customWidth="1"/>
    <col min="16128" max="16128" width="4.5703125" style="75"/>
    <col min="16129" max="16129" width="9.140625" style="75" customWidth="1"/>
    <col min="16130" max="16130" width="38.5703125" style="75" customWidth="1"/>
    <col min="16131" max="16131" width="12.85546875" style="75" customWidth="1"/>
    <col min="16132" max="16134" width="14.140625" style="75" customWidth="1"/>
    <col min="16135" max="16135" width="14.85546875" style="75" customWidth="1"/>
    <col min="16136" max="16136" width="6.28515625" style="75" customWidth="1"/>
    <col min="16137" max="16383" width="9.140625" style="75" customWidth="1"/>
    <col min="16384" max="16384" width="4.5703125" style="75"/>
  </cols>
  <sheetData>
    <row r="1" spans="1:8" x14ac:dyDescent="0.25">
      <c r="B1" s="90"/>
      <c r="C1" s="90"/>
      <c r="D1" s="36" t="s">
        <v>149</v>
      </c>
      <c r="E1" s="48"/>
      <c r="F1" s="91"/>
      <c r="G1" s="90"/>
      <c r="H1" s="90"/>
    </row>
    <row r="2" spans="1:8" ht="12.6" customHeight="1" x14ac:dyDescent="0.25">
      <c r="B2" s="90"/>
      <c r="C2" s="90"/>
      <c r="D2" s="36"/>
      <c r="E2" s="49"/>
      <c r="F2" s="91"/>
      <c r="G2" s="90"/>
      <c r="H2" s="90"/>
    </row>
    <row r="3" spans="1:8" x14ac:dyDescent="0.25">
      <c r="B3" s="90"/>
      <c r="C3" s="90"/>
      <c r="D3" s="125" t="s">
        <v>192</v>
      </c>
      <c r="E3" s="125"/>
      <c r="F3" s="125"/>
      <c r="G3" s="90"/>
      <c r="H3" s="90"/>
    </row>
    <row r="4" spans="1:8" x14ac:dyDescent="0.25">
      <c r="B4" s="90"/>
      <c r="C4" s="90"/>
      <c r="D4" s="47"/>
      <c r="E4" s="50"/>
      <c r="F4" s="50"/>
      <c r="G4" s="90"/>
      <c r="H4" s="90"/>
    </row>
    <row r="5" spans="1:8" x14ac:dyDescent="0.25">
      <c r="B5" s="90"/>
      <c r="C5" s="90"/>
      <c r="D5" s="4"/>
      <c r="E5" s="4"/>
      <c r="F5" s="49"/>
      <c r="G5" s="90"/>
      <c r="H5" s="90"/>
    </row>
    <row r="7" spans="1:8" x14ac:dyDescent="0.25">
      <c r="B7" s="171" t="s">
        <v>153</v>
      </c>
      <c r="C7" s="171"/>
      <c r="D7" s="171"/>
      <c r="E7" s="171"/>
      <c r="F7" s="171"/>
      <c r="G7" s="78"/>
    </row>
    <row r="8" spans="1:8" ht="15.75" customHeight="1" x14ac:dyDescent="0.25">
      <c r="B8" s="172"/>
      <c r="C8" s="172"/>
      <c r="D8" s="172"/>
      <c r="E8" s="172"/>
      <c r="F8" s="172"/>
      <c r="G8" s="79"/>
    </row>
    <row r="9" spans="1:8" ht="15.75" customHeight="1" x14ac:dyDescent="0.25">
      <c r="B9" s="173" t="s">
        <v>12</v>
      </c>
      <c r="C9" s="173"/>
      <c r="D9" s="173"/>
      <c r="E9" s="173"/>
      <c r="F9" s="173"/>
      <c r="G9" s="17"/>
    </row>
    <row r="10" spans="1:8" ht="32.25" customHeight="1" x14ac:dyDescent="0.25">
      <c r="B10" s="80"/>
      <c r="C10" s="80"/>
      <c r="D10" s="80"/>
      <c r="E10" s="80"/>
      <c r="F10" s="80"/>
      <c r="G10" s="17"/>
    </row>
    <row r="11" spans="1:8" ht="27.75" customHeight="1" x14ac:dyDescent="0.25">
      <c r="A11" s="59" t="s">
        <v>152</v>
      </c>
      <c r="B11" s="59" t="s">
        <v>83</v>
      </c>
      <c r="C11" s="59" t="s">
        <v>3</v>
      </c>
      <c r="D11" s="59" t="s">
        <v>2</v>
      </c>
      <c r="E11" s="59" t="s">
        <v>8</v>
      </c>
      <c r="F11" s="59" t="s">
        <v>4</v>
      </c>
      <c r="G11" s="92"/>
    </row>
    <row r="12" spans="1:8" x14ac:dyDescent="0.25">
      <c r="A12" s="174" t="s">
        <v>121</v>
      </c>
      <c r="B12" s="175"/>
      <c r="C12" s="55"/>
      <c r="D12" s="18"/>
      <c r="E12" s="19"/>
      <c r="F12" s="18"/>
      <c r="G12" s="92"/>
    </row>
    <row r="13" spans="1:8" ht="38.25" customHeight="1" x14ac:dyDescent="0.25">
      <c r="A13" s="51" t="s">
        <v>80</v>
      </c>
      <c r="B13" s="56" t="s">
        <v>122</v>
      </c>
      <c r="C13" s="55" t="s">
        <v>18</v>
      </c>
      <c r="D13" s="52">
        <v>51300</v>
      </c>
      <c r="E13" s="53">
        <f>D13*0.2</f>
        <v>10260</v>
      </c>
      <c r="F13" s="52">
        <f>D13+E13</f>
        <v>61560</v>
      </c>
      <c r="G13" s="92"/>
    </row>
    <row r="14" spans="1:8" ht="36.75" customHeight="1" x14ac:dyDescent="0.25">
      <c r="A14" s="51" t="s">
        <v>84</v>
      </c>
      <c r="B14" s="56" t="s">
        <v>123</v>
      </c>
      <c r="C14" s="55"/>
      <c r="D14" s="52"/>
      <c r="E14" s="53"/>
      <c r="F14" s="52"/>
      <c r="G14" s="92"/>
    </row>
    <row r="15" spans="1:8" ht="41.25" customHeight="1" x14ac:dyDescent="0.25">
      <c r="A15" s="51" t="s">
        <v>124</v>
      </c>
      <c r="B15" s="56" t="s">
        <v>125</v>
      </c>
      <c r="C15" s="55" t="s">
        <v>119</v>
      </c>
      <c r="D15" s="52">
        <v>3200</v>
      </c>
      <c r="E15" s="53">
        <f>D15*0.2</f>
        <v>640</v>
      </c>
      <c r="F15" s="52">
        <f>D15+E15</f>
        <v>3840</v>
      </c>
      <c r="G15" s="92"/>
    </row>
    <row r="16" spans="1:8" ht="32.25" customHeight="1" x14ac:dyDescent="0.25">
      <c r="A16" s="51" t="s">
        <v>126</v>
      </c>
      <c r="B16" s="56" t="s">
        <v>127</v>
      </c>
      <c r="C16" s="55" t="s">
        <v>119</v>
      </c>
      <c r="D16" s="52">
        <v>2300</v>
      </c>
      <c r="E16" s="53">
        <f>D16*0.2</f>
        <v>460</v>
      </c>
      <c r="F16" s="52">
        <f>D16+E16</f>
        <v>2760</v>
      </c>
      <c r="G16" s="92"/>
    </row>
    <row r="17" spans="1:7" ht="15.75" customHeight="1" x14ac:dyDescent="0.25">
      <c r="A17" s="51" t="s">
        <v>128</v>
      </c>
      <c r="B17" s="56" t="s">
        <v>129</v>
      </c>
      <c r="C17" s="55" t="s">
        <v>119</v>
      </c>
      <c r="D17" s="52">
        <v>1550</v>
      </c>
      <c r="E17" s="53">
        <f>D17*0.2</f>
        <v>310</v>
      </c>
      <c r="F17" s="52">
        <f>D17+E17</f>
        <v>1860</v>
      </c>
      <c r="G17" s="92"/>
    </row>
    <row r="18" spans="1:7" ht="15" customHeight="1" x14ac:dyDescent="0.25">
      <c r="A18" s="169" t="s">
        <v>114</v>
      </c>
      <c r="B18" s="170"/>
      <c r="C18" s="170"/>
      <c r="D18" s="170"/>
      <c r="E18" s="170"/>
      <c r="F18" s="170"/>
    </row>
    <row r="19" spans="1:7" ht="222" customHeight="1" x14ac:dyDescent="0.25">
      <c r="A19" s="166" t="s">
        <v>130</v>
      </c>
      <c r="B19" s="166"/>
      <c r="C19" s="166"/>
      <c r="D19" s="166"/>
      <c r="E19" s="166"/>
      <c r="F19" s="166"/>
    </row>
    <row r="20" spans="1:7" x14ac:dyDescent="0.25">
      <c r="A20" s="24"/>
      <c r="B20" s="20"/>
      <c r="C20" s="21"/>
      <c r="D20" s="22"/>
      <c r="E20" s="23"/>
      <c r="F20" s="23"/>
    </row>
    <row r="21" spans="1:7" x14ac:dyDescent="0.25">
      <c r="A21" s="167"/>
      <c r="B21" s="167"/>
      <c r="D21" s="168" t="s">
        <v>160</v>
      </c>
      <c r="E21" s="168"/>
      <c r="F21" s="168"/>
    </row>
  </sheetData>
  <mergeCells count="9">
    <mergeCell ref="A19:F19"/>
    <mergeCell ref="A21:B21"/>
    <mergeCell ref="D21:F21"/>
    <mergeCell ref="D3:F3"/>
    <mergeCell ref="A18:F18"/>
    <mergeCell ref="B7:F7"/>
    <mergeCell ref="B8:F8"/>
    <mergeCell ref="B9:F9"/>
    <mergeCell ref="A12:B12"/>
  </mergeCells>
  <pageMargins left="0.70866141732283472" right="0"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10</vt:i4>
      </vt:variant>
    </vt:vector>
  </HeadingPairs>
  <TitlesOfParts>
    <vt:vector size="21" baseType="lpstr">
      <vt:lpstr>№2</vt:lpstr>
      <vt:lpstr>№3</vt:lpstr>
      <vt:lpstr>№5</vt:lpstr>
      <vt:lpstr>№6</vt:lpstr>
      <vt:lpstr>№7</vt:lpstr>
      <vt:lpstr>№8</vt:lpstr>
      <vt:lpstr>№17</vt:lpstr>
      <vt:lpstr>№19</vt:lpstr>
      <vt:lpstr>№27</vt:lpstr>
      <vt:lpstr>№30</vt:lpstr>
      <vt:lpstr>калькуляция</vt:lpstr>
      <vt:lpstr>№17!Область_печати</vt:lpstr>
      <vt:lpstr>№19!Область_печати</vt:lpstr>
      <vt:lpstr>№27!Область_печати</vt:lpstr>
      <vt:lpstr>№3!Область_печати</vt:lpstr>
      <vt:lpstr>№30!Область_печати</vt:lpstr>
      <vt:lpstr>№5!Область_печати</vt:lpstr>
      <vt:lpstr>№6!Область_печати</vt:lpstr>
      <vt:lpstr>№7!Область_печати</vt:lpstr>
      <vt:lpstr>№8!Область_печати</vt:lpstr>
      <vt:lpstr>калькуляция!Область_печати</vt:lpstr>
    </vt:vector>
  </TitlesOfParts>
  <Company>ТЕПЛОСЕТЬ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Серебрякова Любовь Александровна</cp:lastModifiedBy>
  <cp:lastPrinted>2025-08-28T10:58:13Z</cp:lastPrinted>
  <dcterms:created xsi:type="dcterms:W3CDTF">1999-02-02T07:54:47Z</dcterms:created>
  <dcterms:modified xsi:type="dcterms:W3CDTF">2025-10-08T13:18:57Z</dcterms:modified>
</cp:coreProperties>
</file>